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Data" sheetId="1" state="visible" r:id="rId3"/>
    <sheet name="KPI Dashboard" sheetId="2" state="visible" r:id="rId4"/>
    <sheet name="Receiving Log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<sst xmlns="http://schemas.openxmlformats.org/spreadsheetml/2006/main" count="114" uniqueCount="93">
  <si>
    <t xml:space="preserve">Date</t>
  </si>
  <si>
    <t xml:space="preserve">Orders Received</t>
  </si>
  <si>
    <t xml:space="preserve">Orders Shipped</t>
  </si>
  <si>
    <t xml:space="preserve">Orders Pending</t>
  </si>
  <si>
    <t xml:space="preserve">Pick Accuracy (%)</t>
  </si>
  <si>
    <t xml:space="preserve">Receiving Volume (units)</t>
  </si>
  <si>
    <t xml:space="preserve">Backorders</t>
  </si>
  <si>
    <t xml:space="preserve">Returns</t>
  </si>
  <si>
    <t xml:space="preserve">Stockouts</t>
  </si>
  <si>
    <t xml:space="preserve">Inventory Turnover</t>
  </si>
  <si>
    <t xml:space="preserve">2025-01-01</t>
  </si>
  <si>
    <t xml:space="preserve">2025-01-02</t>
  </si>
  <si>
    <t xml:space="preserve">2025-01-03</t>
  </si>
  <si>
    <t xml:space="preserve">2025-01-04</t>
  </si>
  <si>
    <t xml:space="preserve">2025-01-05</t>
  </si>
  <si>
    <t xml:space="preserve">2025-01-06</t>
  </si>
  <si>
    <t xml:space="preserve">2025-01-07</t>
  </si>
  <si>
    <t xml:space="preserve">2025-01-08</t>
  </si>
  <si>
    <t xml:space="preserve">2025-01-09</t>
  </si>
  <si>
    <t xml:space="preserve">2025-01-10</t>
  </si>
  <si>
    <t xml:space="preserve">2025-01-11</t>
  </si>
  <si>
    <t xml:space="preserve">2025-01-12</t>
  </si>
  <si>
    <t xml:space="preserve">2025-01-13</t>
  </si>
  <si>
    <t xml:space="preserve">2025-01-14</t>
  </si>
  <si>
    <t xml:space="preserve">2025-01-15</t>
  </si>
  <si>
    <t xml:space="preserve">2025-01-16</t>
  </si>
  <si>
    <t xml:space="preserve">2025-01-17</t>
  </si>
  <si>
    <t xml:space="preserve">2025-01-18</t>
  </si>
  <si>
    <t xml:space="preserve">2025-01-19</t>
  </si>
  <si>
    <t xml:space="preserve">2025-01-20</t>
  </si>
  <si>
    <t xml:space="preserve">2025-01-21</t>
  </si>
  <si>
    <t xml:space="preserve">2025-01-22</t>
  </si>
  <si>
    <t xml:space="preserve">2025-01-23</t>
  </si>
  <si>
    <t xml:space="preserve">2025-01-24</t>
  </si>
  <si>
    <t xml:space="preserve">2025-01-25</t>
  </si>
  <si>
    <t xml:space="preserve">2025-01-26</t>
  </si>
  <si>
    <t xml:space="preserve">2025-01-27</t>
  </si>
  <si>
    <t xml:space="preserve">2025-01-28</t>
  </si>
  <si>
    <t xml:space="preserve">2025-01-29</t>
  </si>
  <si>
    <t xml:space="preserve">2025-01-30</t>
  </si>
  <si>
    <t xml:space="preserve">🏭  WAREHOUSE KPI DASHBOARD</t>
  </si>
  <si>
    <t xml:space="preserve">Report Period: Jan 2025  |  Updated: May 18, 2026</t>
  </si>
  <si>
    <t xml:space="preserve">ORDERS SHIPPED</t>
  </si>
  <si>
    <t xml:space="preserve">AVG PICK ACCURACY</t>
  </si>
  <si>
    <t xml:space="preserve">TOTAL BACKORDERS</t>
  </si>
  <si>
    <t xml:space="preserve">STOCKOUTS</t>
  </si>
  <si>
    <t xml:space="preserve">RECEIVING VOLUME</t>
  </si>
  <si>
    <t xml:space="preserve">Daily Performance Summary (Last 30 Days)</t>
  </si>
  <si>
    <t xml:space="preserve">Shipped</t>
  </si>
  <si>
    <t xml:space="preserve">Pick Acc %</t>
  </si>
  <si>
    <t xml:space="preserve">Rcv Volume</t>
  </si>
  <si>
    <t xml:space="preserve">Monthly Targets vs Actuals</t>
  </si>
  <si>
    <t xml:space="preserve">KPI</t>
  </si>
  <si>
    <t xml:space="preserve">Target</t>
  </si>
  <si>
    <t xml:space="preserve">Actual</t>
  </si>
  <si>
    <t xml:space="preserve">Variance</t>
  </si>
  <si>
    <t xml:space="preserve">Status</t>
  </si>
  <si>
    <t xml:space="preserve">Pick Accuracy %</t>
  </si>
  <si>
    <t xml:space="preserve">Receiving Volume</t>
  </si>
  <si>
    <t xml:space="preserve">PO Number</t>
  </si>
  <si>
    <t xml:space="preserve">Supplier</t>
  </si>
  <si>
    <t xml:space="preserve">Item SKU</t>
  </si>
  <si>
    <t xml:space="preserve">Item Name</t>
  </si>
  <si>
    <t xml:space="preserve">Expected Qty</t>
  </si>
  <si>
    <t xml:space="preserve">Received Qty</t>
  </si>
  <si>
    <t xml:space="preserve">Condition</t>
  </si>
  <si>
    <t xml:space="preserve">Location</t>
  </si>
  <si>
    <t xml:space="preserve">Notes</t>
  </si>
  <si>
    <t xml:space="preserve">PO-0012</t>
  </si>
  <si>
    <t xml:space="preserve">Acme Corp</t>
  </si>
  <si>
    <t xml:space="preserve">SKU-001</t>
  </si>
  <si>
    <t xml:space="preserve">Widget A - Blue</t>
  </si>
  <si>
    <t xml:space="preserve">Good</t>
  </si>
  <si>
    <t xml:space="preserve">Zone A</t>
  </si>
  <si>
    <t xml:space="preserve">PO-0013</t>
  </si>
  <si>
    <t xml:space="preserve">BoxCo</t>
  </si>
  <si>
    <t xml:space="preserve">SKU-003</t>
  </si>
  <si>
    <t xml:space="preserve">Packaging Box L</t>
  </si>
  <si>
    <t xml:space="preserve">Zone B</t>
  </si>
  <si>
    <t xml:space="preserve">Short shipment - supplier notified</t>
  </si>
  <si>
    <t xml:space="preserve">PO-0014</t>
  </si>
  <si>
    <t xml:space="preserve">ElecSupply</t>
  </si>
  <si>
    <t xml:space="preserve">SKU-006</t>
  </si>
  <si>
    <t xml:space="preserve">Connector Type A</t>
  </si>
  <si>
    <t xml:space="preserve">Zone C</t>
  </si>
  <si>
    <t xml:space="preserve">PO-0015</t>
  </si>
  <si>
    <t xml:space="preserve">MechParts</t>
  </si>
  <si>
    <t xml:space="preserve">SKU-005</t>
  </si>
  <si>
    <t xml:space="preserve">Motor Assembly</t>
  </si>
  <si>
    <t xml:space="preserve">2 units backordered</t>
  </si>
  <si>
    <t xml:space="preserve">PO-0016</t>
  </si>
  <si>
    <t xml:space="preserve">SKU-004</t>
  </si>
  <si>
    <t xml:space="preserve">Packaging Box 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</si>
</sst>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0"/>
      <charset val="1"/>
    </font>
    <font>
      <sz val="10"/>
      <color rgb="FF0F172A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sz val="9"/>
      <color rgb="FF64748B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20"/>
      <color rgb="FF0F172A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A1628"/>
        <bgColor rgb="FF0F172A"/>
      </patternFill>
    </fill>
    <fill>
      <patternFill patternType="solid">
        <fgColor rgb="FFF8FAFC"/>
        <bgColor rgb="FFFFFFFF"/>
      </patternFill>
    </fill>
    <fill>
      <patternFill patternType="solid">
        <fgColor rgb="FFFFFFFF"/>
        <bgColor rgb="FFF8FAFC"/>
      </patternFill>
    </fill>
    <fill>
      <patternFill patternType="solid">
        <fgColor rgb="FF0EA5A0"/>
        <bgColor rgb="FF16A34A"/>
      </patternFill>
    </fill>
    <fill>
      <patternFill patternType="solid">
        <fgColor rgb="FF1D4ED8"/>
        <bgColor rgb="FF3366FF"/>
      </patternFill>
    </fill>
    <fill>
      <patternFill patternType="solid">
        <fgColor rgb="FFD97706"/>
        <bgColor rgb="FFFF9900"/>
      </patternFill>
    </fill>
    <fill>
      <patternFill patternType="solid">
        <fgColor rgb="FF991B1B"/>
        <bgColor rgb="FF800000"/>
      </patternFill>
    </fill>
    <fill>
      <patternFill patternType="solid">
        <fgColor rgb="FF16A34A"/>
        <bgColor rgb="FF0EA5A0"/>
      </patternFill>
    </fill>
    <fill>
      <patternFill patternType="solid">
        <fgColor rgb="FF1E293B"/>
        <bgColor rgb="FF0F172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 style="thin">
        <color rgb="FFD1D5DB"/>
      </left>
      <right/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16A34A"/>
        <sz val="10"/>
      </font>
      <fill>
        <patternFill>
          <bgColor rgb="FFDCFCE7"/>
        </patternFill>
      </fill>
    </dxf>
    <dxf>
      <font>
        <name val="Arial"/>
        <charset val="1"/>
        <family val="0"/>
        <b val="1"/>
        <color rgb="FFDC2626"/>
        <sz val="10"/>
      </font>
      <fill>
        <patternFill>
          <bgColor rgb="FFFEE2E2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EA5A0"/>
      <rgbColor rgb="FFC0C0C0"/>
      <rgbColor rgb="FF808080"/>
      <rgbColor rgb="FF9999FF"/>
      <rgbColor rgb="FF993366"/>
      <rgbColor rgb="FFF8FAFC"/>
      <rgbColor rgb="FFDCFCE7"/>
      <rgbColor rgb="FF660066"/>
      <rgbColor rgb="FFFF8080"/>
      <rgbColor rgb="FF1D4ED8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D97706"/>
      <rgbColor rgb="FF64748B"/>
      <rgbColor rgb="FF969696"/>
      <rgbColor rgb="FF0F172A"/>
      <rgbColor rgb="FF16A34A"/>
      <rgbColor rgb="FF0A1628"/>
      <rgbColor rgb="FF333300"/>
      <rgbColor rgb="FF991B1B"/>
      <rgbColor rgb="FF993366"/>
      <rgbColor rgb="FF333399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6"/>
    <col collapsed="false" customWidth="true" hidden="false" outlineLevel="0" max="4" min="3" style="0" width="15"/>
    <col collapsed="false" customWidth="true" hidden="false" outlineLevel="0" max="5" min="5" style="0" width="17"/>
    <col collapsed="false" customWidth="true" hidden="false" outlineLevel="0" max="6" min="6" style="0" width="22"/>
    <col collapsed="false" customWidth="true" hidden="false" outlineLevel="0" max="7" min="7" style="0" width="12"/>
    <col collapsed="false" customWidth="true" hidden="false" outlineLevel="0" max="8" min="8" style="0" width="10"/>
    <col collapsed="false" customWidth="true" hidden="false" outlineLevel="0" max="9" min="9" style="0" width="12"/>
    <col collapsed="false" customWidth="true" hidden="false" outlineLevel="0" max="10" min="10" style="0" width="18"/>
  </cols>
  <sheetData>
    <row r="1" customFormat="false" ht="31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customFormat="false" ht="15" hidden="false" customHeight="false" outlineLevel="0" collapsed="false">
      <c r="A2" s="2" t="s">
        <v>10</v>
      </c>
      <c r="B2" s="3" t="n">
        <v>118</v>
      </c>
      <c r="C2" s="3" t="n">
        <v>125</v>
      </c>
      <c r="D2" s="3" t="n">
        <v>5</v>
      </c>
      <c r="E2" s="3" t="n">
        <v>98.9</v>
      </c>
      <c r="F2" s="3" t="n">
        <v>325</v>
      </c>
      <c r="G2" s="3" t="n">
        <v>3</v>
      </c>
      <c r="H2" s="3" t="n">
        <v>1</v>
      </c>
      <c r="I2" s="3" t="n">
        <v>0</v>
      </c>
      <c r="J2" s="3" t="n">
        <v>5.96</v>
      </c>
    </row>
    <row r="3" customFormat="false" ht="15" hidden="false" customHeight="false" outlineLevel="0" collapsed="false">
      <c r="A3" s="4" t="s">
        <v>11</v>
      </c>
      <c r="B3" s="5" t="n">
        <v>111</v>
      </c>
      <c r="C3" s="5" t="n">
        <v>119</v>
      </c>
      <c r="D3" s="5" t="n">
        <v>23</v>
      </c>
      <c r="E3" s="5" t="n">
        <v>97.9</v>
      </c>
      <c r="F3" s="5" t="n">
        <v>215</v>
      </c>
      <c r="G3" s="5" t="n">
        <v>1</v>
      </c>
      <c r="H3" s="5" t="n">
        <v>1</v>
      </c>
      <c r="I3" s="5" t="n">
        <v>1</v>
      </c>
      <c r="J3" s="5" t="n">
        <v>5.51</v>
      </c>
    </row>
    <row r="4" customFormat="false" ht="15" hidden="false" customHeight="false" outlineLevel="0" collapsed="false">
      <c r="A4" s="2" t="s">
        <v>12</v>
      </c>
      <c r="B4" s="3" t="n">
        <v>93</v>
      </c>
      <c r="C4" s="3" t="n">
        <v>86</v>
      </c>
      <c r="D4" s="3" t="n">
        <v>11</v>
      </c>
      <c r="E4" s="3" t="n">
        <v>98.9</v>
      </c>
      <c r="F4" s="3" t="n">
        <v>559</v>
      </c>
      <c r="G4" s="3" t="n">
        <v>8</v>
      </c>
      <c r="H4" s="3" t="n">
        <v>3</v>
      </c>
      <c r="I4" s="3" t="n">
        <v>1</v>
      </c>
      <c r="J4" s="3" t="n">
        <v>5.37</v>
      </c>
    </row>
    <row r="5" customFormat="false" ht="15" hidden="false" customHeight="false" outlineLevel="0" collapsed="false">
      <c r="A5" s="4" t="s">
        <v>13</v>
      </c>
      <c r="B5" s="5" t="n">
        <v>117</v>
      </c>
      <c r="C5" s="5" t="n">
        <v>102</v>
      </c>
      <c r="D5" s="5" t="n">
        <v>5</v>
      </c>
      <c r="E5" s="5" t="n">
        <v>99</v>
      </c>
      <c r="F5" s="5" t="n">
        <v>281</v>
      </c>
      <c r="G5" s="5" t="n">
        <v>6</v>
      </c>
      <c r="H5" s="5" t="n">
        <v>2</v>
      </c>
      <c r="I5" s="5" t="n">
        <v>2</v>
      </c>
      <c r="J5" s="5" t="n">
        <v>4.6</v>
      </c>
    </row>
    <row r="6" customFormat="false" ht="15" hidden="false" customHeight="false" outlineLevel="0" collapsed="false">
      <c r="A6" s="2" t="s">
        <v>14</v>
      </c>
      <c r="B6" s="3" t="n">
        <v>99</v>
      </c>
      <c r="C6" s="3" t="n">
        <v>106</v>
      </c>
      <c r="D6" s="3" t="n">
        <v>7</v>
      </c>
      <c r="E6" s="3" t="n">
        <v>97.8</v>
      </c>
      <c r="F6" s="3" t="n">
        <v>383</v>
      </c>
      <c r="G6" s="3" t="n">
        <v>5</v>
      </c>
      <c r="H6" s="3" t="n">
        <v>4</v>
      </c>
      <c r="I6" s="3" t="n">
        <v>2</v>
      </c>
      <c r="J6" s="3" t="n">
        <v>6.3</v>
      </c>
    </row>
    <row r="7" customFormat="false" ht="15" hidden="false" customHeight="false" outlineLevel="0" collapsed="false">
      <c r="A7" s="4" t="s">
        <v>15</v>
      </c>
      <c r="B7" s="5" t="n">
        <v>121</v>
      </c>
      <c r="C7" s="5" t="n">
        <v>114</v>
      </c>
      <c r="D7" s="5" t="n">
        <v>8</v>
      </c>
      <c r="E7" s="5" t="n">
        <v>99.7</v>
      </c>
      <c r="F7" s="5" t="n">
        <v>393</v>
      </c>
      <c r="G7" s="5" t="n">
        <v>1</v>
      </c>
      <c r="H7" s="5" t="n">
        <v>4</v>
      </c>
      <c r="I7" s="5" t="n">
        <v>2</v>
      </c>
      <c r="J7" s="5" t="n">
        <v>6.36</v>
      </c>
    </row>
    <row r="8" customFormat="false" ht="15" hidden="false" customHeight="false" outlineLevel="0" collapsed="false">
      <c r="A8" s="2" t="s">
        <v>16</v>
      </c>
      <c r="B8" s="3" t="n">
        <v>142</v>
      </c>
      <c r="C8" s="3" t="n">
        <v>124</v>
      </c>
      <c r="D8" s="3" t="n">
        <v>16</v>
      </c>
      <c r="E8" s="3" t="n">
        <v>98.4</v>
      </c>
      <c r="F8" s="3" t="n">
        <v>560</v>
      </c>
      <c r="G8" s="3" t="n">
        <v>1</v>
      </c>
      <c r="H8" s="3" t="n">
        <v>0</v>
      </c>
      <c r="I8" s="3" t="n">
        <v>1</v>
      </c>
      <c r="J8" s="3" t="n">
        <v>6.21</v>
      </c>
    </row>
    <row r="9" customFormat="false" ht="15" hidden="false" customHeight="false" outlineLevel="0" collapsed="false">
      <c r="A9" s="4" t="s">
        <v>17</v>
      </c>
      <c r="B9" s="5" t="n">
        <v>107</v>
      </c>
      <c r="C9" s="5" t="n">
        <v>90</v>
      </c>
      <c r="D9" s="5" t="n">
        <v>12</v>
      </c>
      <c r="E9" s="5" t="n">
        <v>99.4</v>
      </c>
      <c r="F9" s="5" t="n">
        <v>394</v>
      </c>
      <c r="G9" s="5" t="n">
        <v>4</v>
      </c>
      <c r="H9" s="5" t="n">
        <v>3</v>
      </c>
      <c r="I9" s="5" t="n">
        <v>2</v>
      </c>
      <c r="J9" s="5" t="n">
        <v>4.62</v>
      </c>
    </row>
    <row r="10" customFormat="false" ht="15" hidden="false" customHeight="false" outlineLevel="0" collapsed="false">
      <c r="A10" s="2" t="s">
        <v>18</v>
      </c>
      <c r="B10" s="3" t="n">
        <v>103</v>
      </c>
      <c r="C10" s="3" t="n">
        <v>107</v>
      </c>
      <c r="D10" s="3" t="n">
        <v>13</v>
      </c>
      <c r="E10" s="3" t="n">
        <v>98.8</v>
      </c>
      <c r="F10" s="3" t="n">
        <v>549</v>
      </c>
      <c r="G10" s="3" t="n">
        <v>1</v>
      </c>
      <c r="H10" s="3" t="n">
        <v>4</v>
      </c>
      <c r="I10" s="3" t="n">
        <v>1</v>
      </c>
      <c r="J10" s="3" t="n">
        <v>5.59</v>
      </c>
    </row>
    <row r="11" customFormat="false" ht="15" hidden="false" customHeight="false" outlineLevel="0" collapsed="false">
      <c r="A11" s="4" t="s">
        <v>19</v>
      </c>
      <c r="B11" s="5" t="n">
        <v>95</v>
      </c>
      <c r="C11" s="5" t="n">
        <v>100</v>
      </c>
      <c r="D11" s="5" t="n">
        <v>19</v>
      </c>
      <c r="E11" s="5" t="n">
        <v>97.8</v>
      </c>
      <c r="F11" s="5" t="n">
        <v>527</v>
      </c>
      <c r="G11" s="5" t="n">
        <v>8</v>
      </c>
      <c r="H11" s="5" t="n">
        <v>1</v>
      </c>
      <c r="I11" s="5" t="n">
        <v>2</v>
      </c>
      <c r="J11" s="5" t="n">
        <v>6.39</v>
      </c>
    </row>
    <row r="12" customFormat="false" ht="15" hidden="false" customHeight="false" outlineLevel="0" collapsed="false">
      <c r="A12" s="2" t="s">
        <v>20</v>
      </c>
      <c r="B12" s="3" t="n">
        <v>85</v>
      </c>
      <c r="C12" s="3" t="n">
        <v>88</v>
      </c>
      <c r="D12" s="3" t="n">
        <v>6</v>
      </c>
      <c r="E12" s="3" t="n">
        <v>99.2</v>
      </c>
      <c r="F12" s="3" t="n">
        <v>405</v>
      </c>
      <c r="G12" s="3" t="n">
        <v>4</v>
      </c>
      <c r="H12" s="3" t="n">
        <v>0</v>
      </c>
      <c r="I12" s="3" t="n">
        <v>1</v>
      </c>
      <c r="J12" s="3" t="n">
        <v>6.57</v>
      </c>
    </row>
    <row r="13" customFormat="false" ht="15" hidden="false" customHeight="false" outlineLevel="0" collapsed="false">
      <c r="A13" s="4" t="s">
        <v>21</v>
      </c>
      <c r="B13" s="5" t="n">
        <v>139</v>
      </c>
      <c r="C13" s="5" t="n">
        <v>121</v>
      </c>
      <c r="D13" s="5" t="n">
        <v>15</v>
      </c>
      <c r="E13" s="5" t="n">
        <v>97.2</v>
      </c>
      <c r="F13" s="5" t="n">
        <v>455</v>
      </c>
      <c r="G13" s="5" t="n">
        <v>6</v>
      </c>
      <c r="H13" s="5" t="n">
        <v>5</v>
      </c>
      <c r="I13" s="5" t="n">
        <v>3</v>
      </c>
      <c r="J13" s="5" t="n">
        <v>4.57</v>
      </c>
    </row>
    <row r="14" customFormat="false" ht="15" hidden="false" customHeight="false" outlineLevel="0" collapsed="false">
      <c r="A14" s="2" t="s">
        <v>22</v>
      </c>
      <c r="B14" s="3" t="n">
        <v>90</v>
      </c>
      <c r="C14" s="3" t="n">
        <v>93</v>
      </c>
      <c r="D14" s="3" t="n">
        <v>22</v>
      </c>
      <c r="E14" s="3" t="n">
        <v>98.3</v>
      </c>
      <c r="F14" s="3" t="n">
        <v>582</v>
      </c>
      <c r="G14" s="3" t="n">
        <v>6</v>
      </c>
      <c r="H14" s="3" t="n">
        <v>4</v>
      </c>
      <c r="I14" s="3" t="n">
        <v>3</v>
      </c>
      <c r="J14" s="3" t="n">
        <v>5.14</v>
      </c>
    </row>
    <row r="15" customFormat="false" ht="15" hidden="false" customHeight="false" outlineLevel="0" collapsed="false">
      <c r="A15" s="4" t="s">
        <v>23</v>
      </c>
      <c r="B15" s="5" t="n">
        <v>99</v>
      </c>
      <c r="C15" s="5" t="n">
        <v>93</v>
      </c>
      <c r="D15" s="5" t="n">
        <v>20</v>
      </c>
      <c r="E15" s="5" t="n">
        <v>96.8</v>
      </c>
      <c r="F15" s="5" t="n">
        <v>224</v>
      </c>
      <c r="G15" s="5" t="n">
        <v>1</v>
      </c>
      <c r="H15" s="5" t="n">
        <v>1</v>
      </c>
      <c r="I15" s="5" t="n">
        <v>1</v>
      </c>
      <c r="J15" s="5" t="n">
        <v>6.26</v>
      </c>
    </row>
    <row r="16" customFormat="false" ht="15" hidden="false" customHeight="false" outlineLevel="0" collapsed="false">
      <c r="A16" s="2" t="s">
        <v>24</v>
      </c>
      <c r="B16" s="3" t="n">
        <v>121</v>
      </c>
      <c r="C16" s="3" t="n">
        <v>112</v>
      </c>
      <c r="D16" s="3" t="n">
        <v>7</v>
      </c>
      <c r="E16" s="3" t="n">
        <v>97.8</v>
      </c>
      <c r="F16" s="3" t="n">
        <v>505</v>
      </c>
      <c r="G16" s="3" t="n">
        <v>7</v>
      </c>
      <c r="H16" s="3" t="n">
        <v>4</v>
      </c>
      <c r="I16" s="3" t="n">
        <v>2</v>
      </c>
      <c r="J16" s="3" t="n">
        <v>6.72</v>
      </c>
    </row>
    <row r="17" customFormat="false" ht="15" hidden="false" customHeight="false" outlineLevel="0" collapsed="false">
      <c r="A17" s="4" t="s">
        <v>25</v>
      </c>
      <c r="B17" s="5" t="n">
        <v>96</v>
      </c>
      <c r="C17" s="5" t="n">
        <v>85</v>
      </c>
      <c r="D17" s="5" t="n">
        <v>8</v>
      </c>
      <c r="E17" s="5" t="n">
        <v>98.7</v>
      </c>
      <c r="F17" s="5" t="n">
        <v>474</v>
      </c>
      <c r="G17" s="5" t="n">
        <v>4</v>
      </c>
      <c r="H17" s="5" t="n">
        <v>5</v>
      </c>
      <c r="I17" s="5" t="n">
        <v>2</v>
      </c>
      <c r="J17" s="5" t="n">
        <v>4.49</v>
      </c>
    </row>
    <row r="18" customFormat="false" ht="15" hidden="false" customHeight="false" outlineLevel="0" collapsed="false">
      <c r="A18" s="2" t="s">
        <v>26</v>
      </c>
      <c r="B18" s="3" t="n">
        <v>107</v>
      </c>
      <c r="C18" s="3" t="n">
        <v>112</v>
      </c>
      <c r="D18" s="3" t="n">
        <v>19</v>
      </c>
      <c r="E18" s="3" t="n">
        <v>96.5</v>
      </c>
      <c r="F18" s="3" t="n">
        <v>569</v>
      </c>
      <c r="G18" s="3" t="n">
        <v>4</v>
      </c>
      <c r="H18" s="3" t="n">
        <v>4</v>
      </c>
      <c r="I18" s="3" t="n">
        <v>1</v>
      </c>
      <c r="J18" s="3" t="n">
        <v>5.52</v>
      </c>
    </row>
    <row r="19" customFormat="false" ht="15" hidden="false" customHeight="false" outlineLevel="0" collapsed="false">
      <c r="A19" s="4" t="s">
        <v>27</v>
      </c>
      <c r="B19" s="5" t="n">
        <v>108</v>
      </c>
      <c r="C19" s="5" t="n">
        <v>91</v>
      </c>
      <c r="D19" s="5" t="n">
        <v>25</v>
      </c>
      <c r="E19" s="5" t="n">
        <v>97.5</v>
      </c>
      <c r="F19" s="5" t="n">
        <v>527</v>
      </c>
      <c r="G19" s="5" t="n">
        <v>8</v>
      </c>
      <c r="H19" s="5" t="n">
        <v>4</v>
      </c>
      <c r="I19" s="5" t="n">
        <v>1</v>
      </c>
      <c r="J19" s="5" t="n">
        <v>4.6</v>
      </c>
    </row>
    <row r="20" customFormat="false" ht="15" hidden="false" customHeight="false" outlineLevel="0" collapsed="false">
      <c r="A20" s="2" t="s">
        <v>28</v>
      </c>
      <c r="B20" s="3" t="n">
        <v>102</v>
      </c>
      <c r="C20" s="3" t="n">
        <v>95</v>
      </c>
      <c r="D20" s="3" t="n">
        <v>21</v>
      </c>
      <c r="E20" s="3" t="n">
        <v>99.5</v>
      </c>
      <c r="F20" s="3" t="n">
        <v>506</v>
      </c>
      <c r="G20" s="3" t="n">
        <v>5</v>
      </c>
      <c r="H20" s="3" t="n">
        <v>3</v>
      </c>
      <c r="I20" s="3" t="n">
        <v>0</v>
      </c>
      <c r="J20" s="3" t="n">
        <v>4.49</v>
      </c>
    </row>
    <row r="21" customFormat="false" ht="15" hidden="false" customHeight="false" outlineLevel="0" collapsed="false">
      <c r="A21" s="4" t="s">
        <v>29</v>
      </c>
      <c r="B21" s="5" t="n">
        <v>126</v>
      </c>
      <c r="C21" s="5" t="n">
        <v>108</v>
      </c>
      <c r="D21" s="5" t="n">
        <v>14</v>
      </c>
      <c r="E21" s="5" t="n">
        <v>97.3</v>
      </c>
      <c r="F21" s="5" t="n">
        <v>323</v>
      </c>
      <c r="G21" s="5" t="n">
        <v>1</v>
      </c>
      <c r="H21" s="5" t="n">
        <v>0</v>
      </c>
      <c r="I21" s="5" t="n">
        <v>3</v>
      </c>
      <c r="J21" s="5" t="n">
        <v>6.32</v>
      </c>
    </row>
    <row r="22" customFormat="false" ht="15" hidden="false" customHeight="false" outlineLevel="0" collapsed="false">
      <c r="A22" s="2" t="s">
        <v>30</v>
      </c>
      <c r="B22" s="3" t="n">
        <v>133</v>
      </c>
      <c r="C22" s="3" t="n">
        <v>119</v>
      </c>
      <c r="D22" s="3" t="n">
        <v>9</v>
      </c>
      <c r="E22" s="3" t="n">
        <v>96.9</v>
      </c>
      <c r="F22" s="3" t="n">
        <v>443</v>
      </c>
      <c r="G22" s="3" t="n">
        <v>8</v>
      </c>
      <c r="H22" s="3" t="n">
        <v>1</v>
      </c>
      <c r="I22" s="3" t="n">
        <v>2</v>
      </c>
      <c r="J22" s="3" t="n">
        <v>5.57</v>
      </c>
    </row>
    <row r="23" customFormat="false" ht="15" hidden="false" customHeight="false" outlineLevel="0" collapsed="false">
      <c r="A23" s="4" t="s">
        <v>31</v>
      </c>
      <c r="B23" s="5" t="n">
        <v>126</v>
      </c>
      <c r="C23" s="5" t="n">
        <v>123</v>
      </c>
      <c r="D23" s="5" t="n">
        <v>11</v>
      </c>
      <c r="E23" s="5" t="n">
        <v>99.6</v>
      </c>
      <c r="F23" s="5" t="n">
        <v>586</v>
      </c>
      <c r="G23" s="5" t="n">
        <v>3</v>
      </c>
      <c r="H23" s="5" t="n">
        <v>5</v>
      </c>
      <c r="I23" s="5" t="n">
        <v>2</v>
      </c>
      <c r="J23" s="5" t="n">
        <v>5.24</v>
      </c>
    </row>
    <row r="24" customFormat="false" ht="15" hidden="false" customHeight="false" outlineLevel="0" collapsed="false">
      <c r="A24" s="2" t="s">
        <v>32</v>
      </c>
      <c r="B24" s="3" t="n">
        <v>137</v>
      </c>
      <c r="C24" s="3" t="n">
        <v>127</v>
      </c>
      <c r="D24" s="3" t="n">
        <v>16</v>
      </c>
      <c r="E24" s="3" t="n">
        <v>97.9</v>
      </c>
      <c r="F24" s="3" t="n">
        <v>464</v>
      </c>
      <c r="G24" s="3" t="n">
        <v>7</v>
      </c>
      <c r="H24" s="3" t="n">
        <v>0</v>
      </c>
      <c r="I24" s="3" t="n">
        <v>1</v>
      </c>
      <c r="J24" s="3" t="n">
        <v>4.78</v>
      </c>
    </row>
    <row r="25" customFormat="false" ht="15" hidden="false" customHeight="false" outlineLevel="0" collapsed="false">
      <c r="A25" s="4" t="s">
        <v>33</v>
      </c>
      <c r="B25" s="5" t="n">
        <v>96</v>
      </c>
      <c r="C25" s="5" t="n">
        <v>106</v>
      </c>
      <c r="D25" s="5" t="n">
        <v>23</v>
      </c>
      <c r="E25" s="5" t="n">
        <v>98.3</v>
      </c>
      <c r="F25" s="5" t="n">
        <v>501</v>
      </c>
      <c r="G25" s="5" t="n">
        <v>3</v>
      </c>
      <c r="H25" s="5" t="n">
        <v>0</v>
      </c>
      <c r="I25" s="5" t="n">
        <v>0</v>
      </c>
      <c r="J25" s="5" t="n">
        <v>6.04</v>
      </c>
    </row>
    <row r="26" customFormat="false" ht="15" hidden="false" customHeight="false" outlineLevel="0" collapsed="false">
      <c r="A26" s="2" t="s">
        <v>34</v>
      </c>
      <c r="B26" s="3" t="n">
        <v>85</v>
      </c>
      <c r="C26" s="3" t="n">
        <v>88</v>
      </c>
      <c r="D26" s="3" t="n">
        <v>7</v>
      </c>
      <c r="E26" s="3" t="n">
        <v>99.5</v>
      </c>
      <c r="F26" s="3" t="n">
        <v>369</v>
      </c>
      <c r="G26" s="3" t="n">
        <v>1</v>
      </c>
      <c r="H26" s="3" t="n">
        <v>4</v>
      </c>
      <c r="I26" s="3" t="n">
        <v>1</v>
      </c>
      <c r="J26" s="3" t="n">
        <v>4.92</v>
      </c>
    </row>
    <row r="27" customFormat="false" ht="15" hidden="false" customHeight="false" outlineLevel="0" collapsed="false">
      <c r="A27" s="4" t="s">
        <v>35</v>
      </c>
      <c r="B27" s="5" t="n">
        <v>112</v>
      </c>
      <c r="C27" s="5" t="n">
        <v>116</v>
      </c>
      <c r="D27" s="5" t="n">
        <v>22</v>
      </c>
      <c r="E27" s="5" t="n">
        <v>96.9</v>
      </c>
      <c r="F27" s="5" t="n">
        <v>492</v>
      </c>
      <c r="G27" s="5" t="n">
        <v>7</v>
      </c>
      <c r="H27" s="5" t="n">
        <v>1</v>
      </c>
      <c r="I27" s="5" t="n">
        <v>3</v>
      </c>
      <c r="J27" s="5" t="n">
        <v>6.3</v>
      </c>
    </row>
    <row r="28" customFormat="false" ht="15" hidden="false" customHeight="false" outlineLevel="0" collapsed="false">
      <c r="A28" s="2" t="s">
        <v>36</v>
      </c>
      <c r="B28" s="3" t="n">
        <v>90</v>
      </c>
      <c r="C28" s="3" t="n">
        <v>97</v>
      </c>
      <c r="D28" s="3" t="n">
        <v>8</v>
      </c>
      <c r="E28" s="3" t="n">
        <v>98.7</v>
      </c>
      <c r="F28" s="3" t="n">
        <v>381</v>
      </c>
      <c r="G28" s="3" t="n">
        <v>6</v>
      </c>
      <c r="H28" s="3" t="n">
        <v>3</v>
      </c>
      <c r="I28" s="3" t="n">
        <v>3</v>
      </c>
      <c r="J28" s="3" t="n">
        <v>6.45</v>
      </c>
    </row>
    <row r="29" customFormat="false" ht="15" hidden="false" customHeight="false" outlineLevel="0" collapsed="false">
      <c r="A29" s="4" t="s">
        <v>37</v>
      </c>
      <c r="B29" s="5" t="n">
        <v>99</v>
      </c>
      <c r="C29" s="5" t="n">
        <v>88</v>
      </c>
      <c r="D29" s="5" t="n">
        <v>25</v>
      </c>
      <c r="E29" s="5" t="n">
        <v>99.7</v>
      </c>
      <c r="F29" s="5" t="n">
        <v>250</v>
      </c>
      <c r="G29" s="5" t="n">
        <v>0</v>
      </c>
      <c r="H29" s="5" t="n">
        <v>3</v>
      </c>
      <c r="I29" s="5" t="n">
        <v>2</v>
      </c>
      <c r="J29" s="5" t="n">
        <v>6.28</v>
      </c>
    </row>
    <row r="30" customFormat="false" ht="15" hidden="false" customHeight="false" outlineLevel="0" collapsed="false">
      <c r="A30" s="2" t="s">
        <v>38</v>
      </c>
      <c r="B30" s="3" t="n">
        <v>88</v>
      </c>
      <c r="C30" s="3" t="n">
        <v>91</v>
      </c>
      <c r="D30" s="3" t="n">
        <v>11</v>
      </c>
      <c r="E30" s="3" t="n">
        <v>97.1</v>
      </c>
      <c r="F30" s="3" t="n">
        <v>429</v>
      </c>
      <c r="G30" s="3" t="n">
        <v>2</v>
      </c>
      <c r="H30" s="3" t="n">
        <v>3</v>
      </c>
      <c r="I30" s="3" t="n">
        <v>1</v>
      </c>
      <c r="J30" s="3" t="n">
        <v>4.92</v>
      </c>
    </row>
    <row r="31" customFormat="false" ht="15" hidden="false" customHeight="false" outlineLevel="0" collapsed="false">
      <c r="A31" s="4" t="s">
        <v>39</v>
      </c>
      <c r="B31" s="5" t="n">
        <v>117</v>
      </c>
      <c r="C31" s="5" t="n">
        <v>100</v>
      </c>
      <c r="D31" s="5" t="n">
        <v>7</v>
      </c>
      <c r="E31" s="5" t="n">
        <v>98</v>
      </c>
      <c r="F31" s="5" t="n">
        <v>481</v>
      </c>
      <c r="G31" s="5" t="n">
        <v>1</v>
      </c>
      <c r="H31" s="5" t="n">
        <v>0</v>
      </c>
      <c r="I31" s="5" t="n">
        <v>4</v>
      </c>
      <c r="J31" s="5" t="n">
        <v>6.37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P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2" style="0" width="13"/>
    <col collapsed="false" customWidth="true" hidden="false" outlineLevel="0" max="3" min="3" style="0" width="10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7" min="6" style="0" width="12"/>
    <col collapsed="false" customWidth="true" hidden="false" outlineLevel="0" max="16" min="8" style="0" width="10"/>
  </cols>
  <sheetData>
    <row r="2" customFormat="false" ht="42" hidden="false" customHeight="true" outlineLevel="0" collapsed="false">
      <c r="B2" s="6" t="s">
        <v>40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customFormat="false" ht="18" hidden="false" customHeight="true" outlineLevel="0" collapsed="false">
      <c r="B3" s="7" t="s">
        <v>41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5" customFormat="false" ht="21.75" hidden="false" customHeight="true" outlineLevel="0" collapsed="false">
      <c r="B5" s="8" t="s">
        <v>42</v>
      </c>
      <c r="C5" s="8"/>
      <c r="D5" s="8"/>
      <c r="E5" s="9" t="s">
        <v>43</v>
      </c>
      <c r="F5" s="9"/>
      <c r="G5" s="9"/>
      <c r="H5" s="10" t="s">
        <v>44</v>
      </c>
      <c r="I5" s="10"/>
      <c r="J5" s="10"/>
      <c r="K5" s="11" t="s">
        <v>45</v>
      </c>
      <c r="L5" s="11"/>
      <c r="M5" s="11"/>
      <c r="N5" s="12" t="s">
        <v>46</v>
      </c>
      <c r="O5" s="12"/>
      <c r="P5" s="12"/>
    </row>
    <row r="6" customFormat="false" ht="39.75" hidden="false" customHeight="true" outlineLevel="0" collapsed="false">
      <c r="B6" s="13" t="n">
        <f aca="false">SUM('Daily Data'!C2:C1000)</f>
        <v>3126</v>
      </c>
      <c r="C6" s="13"/>
      <c r="D6" s="13"/>
      <c r="E6" s="13" t="str">
        <f aca="false">TEXT(AVERAGE('Daily Data'!E2:E1000),"0.0")&amp;"%"</f>
        <v>98.3%</v>
      </c>
      <c r="F6" s="13"/>
      <c r="G6" s="13"/>
      <c r="H6" s="13" t="n">
        <f aca="false">SUM('Daily Data'!G2:G1000)</f>
        <v>122</v>
      </c>
      <c r="I6" s="13"/>
      <c r="J6" s="13"/>
      <c r="K6" s="13" t="n">
        <f aca="false">SUM('Daily Data'!I2:I1000)</f>
        <v>50</v>
      </c>
      <c r="L6" s="13"/>
      <c r="M6" s="13"/>
      <c r="N6" s="13" t="n">
        <f aca="false">SUM('Daily Data'!F2:F1000)</f>
        <v>13152</v>
      </c>
      <c r="O6" s="13"/>
      <c r="P6" s="13"/>
    </row>
    <row r="7" customFormat="false" ht="3.75" hidden="false" customHeight="true" outlineLevel="0" collapsed="false"/>
    <row r="9" customFormat="false" ht="21.75" hidden="false" customHeight="true" outlineLevel="0" collapsed="false">
      <c r="B9" s="14" t="s">
        <v>47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customFormat="false" ht="27.75" hidden="false" customHeight="true" outlineLevel="0" collapsed="false">
      <c r="B10" s="15" t="s">
        <v>0</v>
      </c>
      <c r="C10" s="15" t="s">
        <v>48</v>
      </c>
      <c r="D10" s="15" t="s">
        <v>49</v>
      </c>
      <c r="E10" s="15" t="s">
        <v>50</v>
      </c>
      <c r="F10" s="15" t="s">
        <v>6</v>
      </c>
      <c r="G10" s="15" t="s">
        <v>8</v>
      </c>
      <c r="H10" s="15" t="s">
        <v>7</v>
      </c>
    </row>
    <row r="11" customFormat="false" ht="19.5" hidden="false" customHeight="true" outlineLevel="0" collapsed="false">
      <c r="B11" s="2" t="str">
        <f aca="false">'Daily Data'!A22</f>
        <v>2025-01-21</v>
      </c>
      <c r="C11" s="3" t="n">
        <f aca="false">'Daily Data'!C22</f>
        <v>119</v>
      </c>
      <c r="D11" s="3" t="n">
        <f aca="false">'Daily Data'!E22</f>
        <v>96.9</v>
      </c>
      <c r="E11" s="3" t="n">
        <f aca="false">'Daily Data'!F22</f>
        <v>443</v>
      </c>
      <c r="F11" s="3" t="n">
        <f aca="false">'Daily Data'!G22</f>
        <v>8</v>
      </c>
      <c r="G11" s="3" t="n">
        <f aca="false">'Daily Data'!I22</f>
        <v>2</v>
      </c>
      <c r="H11" s="3" t="n">
        <f aca="false">'Daily Data'!H22</f>
        <v>1</v>
      </c>
    </row>
    <row r="12" customFormat="false" ht="19.5" hidden="false" customHeight="true" outlineLevel="0" collapsed="false">
      <c r="B12" s="4" t="str">
        <f aca="false">'Daily Data'!A21</f>
        <v>2025-01-20</v>
      </c>
      <c r="C12" s="5" t="n">
        <f aca="false">'Daily Data'!C21</f>
        <v>108</v>
      </c>
      <c r="D12" s="5" t="n">
        <f aca="false">'Daily Data'!E21</f>
        <v>97.3</v>
      </c>
      <c r="E12" s="5" t="n">
        <f aca="false">'Daily Data'!F21</f>
        <v>323</v>
      </c>
      <c r="F12" s="5" t="n">
        <f aca="false">'Daily Data'!G21</f>
        <v>1</v>
      </c>
      <c r="G12" s="5" t="n">
        <f aca="false">'Daily Data'!I21</f>
        <v>3</v>
      </c>
      <c r="H12" s="5" t="n">
        <f aca="false">'Daily Data'!H21</f>
        <v>0</v>
      </c>
    </row>
    <row r="13" customFormat="false" ht="19.5" hidden="false" customHeight="true" outlineLevel="0" collapsed="false">
      <c r="B13" s="2" t="str">
        <f aca="false">'Daily Data'!A20</f>
        <v>2025-01-19</v>
      </c>
      <c r="C13" s="3" t="n">
        <f aca="false">'Daily Data'!C20</f>
        <v>95</v>
      </c>
      <c r="D13" s="3" t="n">
        <f aca="false">'Daily Data'!E20</f>
        <v>99.5</v>
      </c>
      <c r="E13" s="3" t="n">
        <f aca="false">'Daily Data'!F20</f>
        <v>506</v>
      </c>
      <c r="F13" s="3" t="n">
        <f aca="false">'Daily Data'!G20</f>
        <v>5</v>
      </c>
      <c r="G13" s="3" t="n">
        <f aca="false">'Daily Data'!I20</f>
        <v>0</v>
      </c>
      <c r="H13" s="3" t="n">
        <f aca="false">'Daily Data'!H20</f>
        <v>3</v>
      </c>
    </row>
    <row r="14" customFormat="false" ht="19.5" hidden="false" customHeight="true" outlineLevel="0" collapsed="false">
      <c r="B14" s="4" t="str">
        <f aca="false">'Daily Data'!A19</f>
        <v>2025-01-18</v>
      </c>
      <c r="C14" s="5" t="n">
        <f aca="false">'Daily Data'!C19</f>
        <v>91</v>
      </c>
      <c r="D14" s="5" t="n">
        <f aca="false">'Daily Data'!E19</f>
        <v>97.5</v>
      </c>
      <c r="E14" s="5" t="n">
        <f aca="false">'Daily Data'!F19</f>
        <v>527</v>
      </c>
      <c r="F14" s="5" t="n">
        <f aca="false">'Daily Data'!G19</f>
        <v>8</v>
      </c>
      <c r="G14" s="5" t="n">
        <f aca="false">'Daily Data'!I19</f>
        <v>1</v>
      </c>
      <c r="H14" s="5" t="n">
        <f aca="false">'Daily Data'!H19</f>
        <v>4</v>
      </c>
    </row>
    <row r="15" customFormat="false" ht="19.5" hidden="false" customHeight="true" outlineLevel="0" collapsed="false">
      <c r="B15" s="2" t="str">
        <f aca="false">'Daily Data'!A18</f>
        <v>2025-01-17</v>
      </c>
      <c r="C15" s="3" t="n">
        <f aca="false">'Daily Data'!C18</f>
        <v>112</v>
      </c>
      <c r="D15" s="3" t="n">
        <f aca="false">'Daily Data'!E18</f>
        <v>96.5</v>
      </c>
      <c r="E15" s="3" t="n">
        <f aca="false">'Daily Data'!F18</f>
        <v>569</v>
      </c>
      <c r="F15" s="3" t="n">
        <f aca="false">'Daily Data'!G18</f>
        <v>4</v>
      </c>
      <c r="G15" s="3" t="n">
        <f aca="false">'Daily Data'!I18</f>
        <v>1</v>
      </c>
      <c r="H15" s="3" t="n">
        <f aca="false">'Daily Data'!H18</f>
        <v>4</v>
      </c>
    </row>
    <row r="16" customFormat="false" ht="19.5" hidden="false" customHeight="true" outlineLevel="0" collapsed="false">
      <c r="B16" s="4" t="str">
        <f aca="false">'Daily Data'!A17</f>
        <v>2025-01-16</v>
      </c>
      <c r="C16" s="5" t="n">
        <f aca="false">'Daily Data'!C17</f>
        <v>85</v>
      </c>
      <c r="D16" s="5" t="n">
        <f aca="false">'Daily Data'!E17</f>
        <v>98.7</v>
      </c>
      <c r="E16" s="5" t="n">
        <f aca="false">'Daily Data'!F17</f>
        <v>474</v>
      </c>
      <c r="F16" s="5" t="n">
        <f aca="false">'Daily Data'!G17</f>
        <v>4</v>
      </c>
      <c r="G16" s="5" t="n">
        <f aca="false">'Daily Data'!I17</f>
        <v>2</v>
      </c>
      <c r="H16" s="5" t="n">
        <f aca="false">'Daily Data'!H17</f>
        <v>5</v>
      </c>
    </row>
    <row r="17" customFormat="false" ht="19.5" hidden="false" customHeight="true" outlineLevel="0" collapsed="false">
      <c r="B17" s="2" t="str">
        <f aca="false">'Daily Data'!A16</f>
        <v>2025-01-15</v>
      </c>
      <c r="C17" s="3" t="n">
        <f aca="false">'Daily Data'!C16</f>
        <v>112</v>
      </c>
      <c r="D17" s="3" t="n">
        <f aca="false">'Daily Data'!E16</f>
        <v>97.8</v>
      </c>
      <c r="E17" s="3" t="n">
        <f aca="false">'Daily Data'!F16</f>
        <v>505</v>
      </c>
      <c r="F17" s="3" t="n">
        <f aca="false">'Daily Data'!G16</f>
        <v>7</v>
      </c>
      <c r="G17" s="3" t="n">
        <f aca="false">'Daily Data'!I16</f>
        <v>2</v>
      </c>
      <c r="H17" s="3" t="n">
        <f aca="false">'Daily Data'!H16</f>
        <v>4</v>
      </c>
    </row>
    <row r="18" customFormat="false" ht="19.5" hidden="false" customHeight="true" outlineLevel="0" collapsed="false">
      <c r="B18" s="4" t="str">
        <f aca="false">'Daily Data'!A15</f>
        <v>2025-01-14</v>
      </c>
      <c r="C18" s="5" t="n">
        <f aca="false">'Daily Data'!C15</f>
        <v>93</v>
      </c>
      <c r="D18" s="5" t="n">
        <f aca="false">'Daily Data'!E15</f>
        <v>96.8</v>
      </c>
      <c r="E18" s="5" t="n">
        <f aca="false">'Daily Data'!F15</f>
        <v>224</v>
      </c>
      <c r="F18" s="5" t="n">
        <f aca="false">'Daily Data'!G15</f>
        <v>1</v>
      </c>
      <c r="G18" s="5" t="n">
        <f aca="false">'Daily Data'!I15</f>
        <v>1</v>
      </c>
      <c r="H18" s="5" t="n">
        <f aca="false">'Daily Data'!H15</f>
        <v>1</v>
      </c>
    </row>
    <row r="19" customFormat="false" ht="19.5" hidden="false" customHeight="true" outlineLevel="0" collapsed="false">
      <c r="B19" s="2" t="str">
        <f aca="false">'Daily Data'!A14</f>
        <v>2025-01-13</v>
      </c>
      <c r="C19" s="3" t="n">
        <f aca="false">'Daily Data'!C14</f>
        <v>93</v>
      </c>
      <c r="D19" s="3" t="n">
        <f aca="false">'Daily Data'!E14</f>
        <v>98.3</v>
      </c>
      <c r="E19" s="3" t="n">
        <f aca="false">'Daily Data'!F14</f>
        <v>582</v>
      </c>
      <c r="F19" s="3" t="n">
        <f aca="false">'Daily Data'!G14</f>
        <v>6</v>
      </c>
      <c r="G19" s="3" t="n">
        <f aca="false">'Daily Data'!I14</f>
        <v>3</v>
      </c>
      <c r="H19" s="3" t="n">
        <f aca="false">'Daily Data'!H14</f>
        <v>4</v>
      </c>
    </row>
    <row r="20" customFormat="false" ht="19.5" hidden="false" customHeight="true" outlineLevel="0" collapsed="false">
      <c r="B20" s="4" t="str">
        <f aca="false">'Daily Data'!A13</f>
        <v>2025-01-12</v>
      </c>
      <c r="C20" s="5" t="n">
        <f aca="false">'Daily Data'!C13</f>
        <v>121</v>
      </c>
      <c r="D20" s="5" t="n">
        <f aca="false">'Daily Data'!E13</f>
        <v>97.2</v>
      </c>
      <c r="E20" s="5" t="n">
        <f aca="false">'Daily Data'!F13</f>
        <v>455</v>
      </c>
      <c r="F20" s="5" t="n">
        <f aca="false">'Daily Data'!G13</f>
        <v>6</v>
      </c>
      <c r="G20" s="5" t="n">
        <f aca="false">'Daily Data'!I13</f>
        <v>3</v>
      </c>
      <c r="H20" s="5" t="n">
        <f aca="false">'Daily Data'!H13</f>
        <v>5</v>
      </c>
    </row>
    <row r="23" customFormat="false" ht="21.75" hidden="false" customHeight="true" outlineLevel="0" collapsed="false">
      <c r="B23" s="16" t="s">
        <v>51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customFormat="false" ht="27.75" hidden="false" customHeight="true" outlineLevel="0" collapsed="false">
      <c r="B24" s="15" t="s">
        <v>52</v>
      </c>
      <c r="C24" s="15" t="s">
        <v>53</v>
      </c>
      <c r="D24" s="15" t="s">
        <v>54</v>
      </c>
      <c r="E24" s="15" t="s">
        <v>55</v>
      </c>
      <c r="F24" s="15" t="s">
        <v>56</v>
      </c>
    </row>
    <row r="25" customFormat="false" ht="19.5" hidden="false" customHeight="true" outlineLevel="0" collapsed="false">
      <c r="B25" s="4" t="s">
        <v>2</v>
      </c>
      <c r="C25" s="5" t="n">
        <v>2500</v>
      </c>
      <c r="D25" s="5" t="n">
        <f aca="false">SUM('Daily Data'!C2:C1000)</f>
        <v>3126</v>
      </c>
      <c r="E25" s="5" t="n">
        <f aca="false">D25-C25</f>
        <v>626</v>
      </c>
      <c r="F25" s="5" t="str">
        <f aca="false">IF(D25&gt;=C25,"✓ Met","✗ Miss")</f>
        <v>✓ Met</v>
      </c>
    </row>
    <row r="26" customFormat="false" ht="19.5" hidden="false" customHeight="true" outlineLevel="0" collapsed="false">
      <c r="B26" s="4" t="s">
        <v>57</v>
      </c>
      <c r="C26" s="5" t="n">
        <v>98.5</v>
      </c>
      <c r="D26" s="5" t="n">
        <f aca="false">AVERAGE('Daily Data'!E2:E1000)</f>
        <v>98.2666666666667</v>
      </c>
      <c r="E26" s="5" t="n">
        <f aca="false">D26-C26</f>
        <v>-0.233333333333334</v>
      </c>
      <c r="F26" s="5" t="str">
        <f aca="false">IF(D26&gt;=C26,"✓ Met","✗ Miss")</f>
        <v>✗ Miss</v>
      </c>
    </row>
    <row r="27" customFormat="false" ht="19.5" hidden="false" customHeight="true" outlineLevel="0" collapsed="false">
      <c r="B27" s="4" t="s">
        <v>6</v>
      </c>
      <c r="C27" s="5" t="n">
        <v>50</v>
      </c>
      <c r="D27" s="5" t="n">
        <f aca="false">SUM('Daily Data'!G2:G1000)</f>
        <v>122</v>
      </c>
      <c r="E27" s="5" t="n">
        <f aca="false">D27-C27</f>
        <v>72</v>
      </c>
      <c r="F27" s="5" t="str">
        <f aca="false">IF(D27&gt;=C27,"✓ Met","✗ Miss")</f>
        <v>✓ Met</v>
      </c>
    </row>
    <row r="28" customFormat="false" ht="19.5" hidden="false" customHeight="true" outlineLevel="0" collapsed="false">
      <c r="B28" s="4" t="s">
        <v>8</v>
      </c>
      <c r="C28" s="5" t="n">
        <v>20</v>
      </c>
      <c r="D28" s="5" t="n">
        <f aca="false">SUM('Daily Data'!I2:I1000)</f>
        <v>50</v>
      </c>
      <c r="E28" s="5" t="n">
        <f aca="false">D28-C28</f>
        <v>30</v>
      </c>
      <c r="F28" s="5" t="str">
        <f aca="false">IF(D28&gt;=C28,"✓ Met","✗ Miss")</f>
        <v>✓ Met</v>
      </c>
    </row>
    <row r="29" customFormat="false" ht="19.5" hidden="false" customHeight="true" outlineLevel="0" collapsed="false">
      <c r="B29" s="4" t="s">
        <v>58</v>
      </c>
      <c r="C29" s="5" t="n">
        <v>12000</v>
      </c>
      <c r="D29" s="5" t="n">
        <f aca="false">SUM('Daily Data'!F2:F1000)</f>
        <v>13152</v>
      </c>
      <c r="E29" s="5" t="n">
        <f aca="false">D29-C29</f>
        <v>1152</v>
      </c>
      <c r="F29" s="5" t="str">
        <f aca="false">IF(D29&gt;=C29,"✓ Met","✗ Miss")</f>
        <v>✓ Met</v>
      </c>
    </row>
  </sheetData>
  <mergeCells count="14">
    <mergeCell ref="B2:N2"/>
    <mergeCell ref="B3:N3"/>
    <mergeCell ref="B5:D5"/>
    <mergeCell ref="E5:G5"/>
    <mergeCell ref="H5:J5"/>
    <mergeCell ref="K5:M5"/>
    <mergeCell ref="N5:P5"/>
    <mergeCell ref="B6:D6"/>
    <mergeCell ref="E6:G6"/>
    <mergeCell ref="H6:J6"/>
    <mergeCell ref="K6:M6"/>
    <mergeCell ref="N6:P6"/>
    <mergeCell ref="B9:N9"/>
    <mergeCell ref="B23:N23"/>
  </mergeCells>
  <conditionalFormatting sqref="F25:F29">
    <cfRule type="expression" priority="2" aboveAverage="0" equalAverage="0" bottom="0" percent="0" rank="0" text="" dxfId="0">
      <formula>F25="✓ Met"</formula>
    </cfRule>
    <cfRule type="expression" priority="3" aboveAverage="0" equalAverage="0" bottom="0" percent="0" rank="0" text="" dxfId="1">
      <formula>F25="✗ Miss"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4"/>
    <col collapsed="false" customWidth="true" hidden="false" outlineLevel="0" max="3" min="3" style="0" width="18"/>
    <col collapsed="false" customWidth="true" hidden="false" outlineLevel="0" max="4" min="4" style="0" width="12"/>
    <col collapsed="false" customWidth="true" hidden="false" outlineLevel="0" max="5" min="5" style="0" width="24"/>
    <col collapsed="false" customWidth="true" hidden="false" outlineLevel="0" max="7" min="6" style="0" width="13"/>
    <col collapsed="false" customWidth="true" hidden="false" outlineLevel="0" max="8" min="8" style="0" width="10"/>
    <col collapsed="false" customWidth="true" hidden="false" outlineLevel="0" max="10" min="9" style="0" width="12"/>
    <col collapsed="false" customWidth="true" hidden="false" outlineLevel="0" max="11" min="11" style="0" width="20"/>
  </cols>
  <sheetData>
    <row r="1" customFormat="false" ht="31.5" hidden="false" customHeight="true" outlineLevel="0" collapsed="false">
      <c r="A1" s="1" t="s">
        <v>0</v>
      </c>
      <c r="B1" s="1" t="s">
        <v>59</v>
      </c>
      <c r="C1" s="1" t="s">
        <v>60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55</v>
      </c>
      <c r="I1" s="1" t="s">
        <v>65</v>
      </c>
      <c r="J1" s="1" t="s">
        <v>66</v>
      </c>
      <c r="K1" s="1" t="s">
        <v>67</v>
      </c>
    </row>
    <row r="2" customFormat="false" ht="15" hidden="false" customHeight="false" outlineLevel="0" collapsed="false">
      <c r="A2" s="3" t="s">
        <v>11</v>
      </c>
      <c r="B2" s="3" t="s">
        <v>68</v>
      </c>
      <c r="C2" s="2" t="s">
        <v>69</v>
      </c>
      <c r="D2" s="2" t="s">
        <v>70</v>
      </c>
      <c r="E2" s="2" t="s">
        <v>71</v>
      </c>
      <c r="F2" s="3" t="n">
        <v>200</v>
      </c>
      <c r="G2" s="3" t="n">
        <v>200</v>
      </c>
      <c r="H2" s="3" t="n">
        <f aca="false">G2-F2</f>
        <v>0</v>
      </c>
      <c r="I2" s="2" t="s">
        <v>72</v>
      </c>
      <c r="J2" s="2" t="s">
        <v>73</v>
      </c>
      <c r="K2" s="2"/>
    </row>
    <row r="3" customFormat="false" ht="15" hidden="false" customHeight="false" outlineLevel="0" collapsed="false">
      <c r="A3" s="5" t="s">
        <v>14</v>
      </c>
      <c r="B3" s="5" t="s">
        <v>74</v>
      </c>
      <c r="C3" s="4" t="s">
        <v>75</v>
      </c>
      <c r="D3" s="4" t="s">
        <v>76</v>
      </c>
      <c r="E3" s="4" t="s">
        <v>77</v>
      </c>
      <c r="F3" s="5" t="n">
        <v>500</v>
      </c>
      <c r="G3" s="5" t="n">
        <v>485</v>
      </c>
      <c r="H3" s="5" t="n">
        <f aca="false">G3-F3</f>
        <v>-15</v>
      </c>
      <c r="I3" s="4" t="s">
        <v>72</v>
      </c>
      <c r="J3" s="4" t="s">
        <v>78</v>
      </c>
      <c r="K3" s="4" t="s">
        <v>79</v>
      </c>
    </row>
    <row r="4" customFormat="false" ht="15" hidden="false" customHeight="false" outlineLevel="0" collapsed="false">
      <c r="A4" s="3" t="s">
        <v>17</v>
      </c>
      <c r="B4" s="3" t="s">
        <v>80</v>
      </c>
      <c r="C4" s="2" t="s">
        <v>81</v>
      </c>
      <c r="D4" s="2" t="s">
        <v>82</v>
      </c>
      <c r="E4" s="2" t="s">
        <v>83</v>
      </c>
      <c r="F4" s="3" t="n">
        <v>100</v>
      </c>
      <c r="G4" s="3" t="n">
        <v>100</v>
      </c>
      <c r="H4" s="3" t="n">
        <f aca="false">G4-F4</f>
        <v>0</v>
      </c>
      <c r="I4" s="2" t="s">
        <v>72</v>
      </c>
      <c r="J4" s="2" t="s">
        <v>84</v>
      </c>
      <c r="K4" s="2"/>
    </row>
    <row r="5" customFormat="false" ht="15" hidden="false" customHeight="false" outlineLevel="0" collapsed="false">
      <c r="A5" s="5" t="s">
        <v>19</v>
      </c>
      <c r="B5" s="5" t="s">
        <v>85</v>
      </c>
      <c r="C5" s="4" t="s">
        <v>86</v>
      </c>
      <c r="D5" s="4" t="s">
        <v>87</v>
      </c>
      <c r="E5" s="4" t="s">
        <v>88</v>
      </c>
      <c r="F5" s="5" t="n">
        <v>20</v>
      </c>
      <c r="G5" s="5" t="n">
        <v>18</v>
      </c>
      <c r="H5" s="5" t="n">
        <f aca="false">G5-F5</f>
        <v>-2</v>
      </c>
      <c r="I5" s="4" t="s">
        <v>72</v>
      </c>
      <c r="J5" s="4" t="s">
        <v>73</v>
      </c>
      <c r="K5" s="4" t="s">
        <v>89</v>
      </c>
    </row>
    <row r="6" customFormat="false" ht="15" hidden="false" customHeight="false" outlineLevel="0" collapsed="false">
      <c r="A6" s="3" t="s">
        <v>21</v>
      </c>
      <c r="B6" s="3" t="s">
        <v>90</v>
      </c>
      <c r="C6" s="2" t="s">
        <v>75</v>
      </c>
      <c r="D6" s="2" t="s">
        <v>91</v>
      </c>
      <c r="E6" s="2" t="s">
        <v>92</v>
      </c>
      <c r="F6" s="3" t="n">
        <v>300</v>
      </c>
      <c r="G6" s="3" t="n">
        <v>300</v>
      </c>
      <c r="H6" s="3" t="n">
        <f aca="false">G6-F6</f>
        <v>0</v>
      </c>
      <c r="I6" s="2" t="s">
        <v>72</v>
      </c>
      <c r="J6" s="2" t="s">
        <v>78</v>
      </c>
      <c r="K6" s="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2026-05-18T21:43:21Z</dcterms:created>
  <dc:creator>openpyxl</dc:creator>
  <dc:description/>
  <dc:language>en-US</dc:language>
  <cp:lastModifiedBy/>
  <dcterms:modified xsi:type="dcterms:W3CDTF">2026-05-18T21:43:21Z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