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low Movers" sheetId="1" state="visible" r:id="rId3"/>
    <sheet name="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<sst xmlns="http://schemas.openxmlformats.org/spreadsheetml/2006/main" count="48" uniqueCount="42">
  <si>
    <t xml:space="preserve">SKU</t>
  </si>
  <si>
    <t xml:space="preserve">Item Name</t>
  </si>
  <si>
    <t xml:space="preserve">Category</t>
  </si>
  <si>
    <t xml:space="preserve">Qty on Hand</t>
  </si>
  <si>
    <t xml:space="preserve">Unit Cost ($)</t>
  </si>
  <si>
    <t xml:space="preserve">Inventory Value ($)</t>
  </si>
  <si>
    <t xml:space="preserve">Last Movement Date</t>
  </si>
  <si>
    <t xml:space="preserve">Days Since Movement</t>
  </si>
  <si>
    <t xml:space="preserve">Aging Bucket</t>
  </si>
  <si>
    <t xml:space="preserve">Carrying Cost/Mo ($)</t>
  </si>
  <si>
    <t xml:space="preserve">Action Recommended</t>
  </si>
  <si>
    <t xml:space="preserve">SKU-015</t>
  </si>
  <si>
    <t xml:space="preserve">Old Motor v1</t>
  </si>
  <si>
    <t xml:space="preserve">Components</t>
  </si>
  <si>
    <t xml:space="preserve">2024-08-15</t>
  </si>
  <si>
    <t xml:space="preserve">SKU-022</t>
  </si>
  <si>
    <t xml:space="preserve">Legacy Connector</t>
  </si>
  <si>
    <t xml:space="preserve">2024-09-01</t>
  </si>
  <si>
    <t xml:space="preserve">SKU-031</t>
  </si>
  <si>
    <t xml:space="preserve">Foam Type B</t>
  </si>
  <si>
    <t xml:space="preserve">Packaging</t>
  </si>
  <si>
    <t xml:space="preserve">2024-10-10</t>
  </si>
  <si>
    <t xml:space="preserve">SKU-044</t>
  </si>
  <si>
    <t xml:space="preserve">Switch Assembly</t>
  </si>
  <si>
    <t xml:space="preserve">2024-07-20</t>
  </si>
  <si>
    <t xml:space="preserve">SKU-051</t>
  </si>
  <si>
    <t xml:space="preserve">Label Roll 2in</t>
  </si>
  <si>
    <t xml:space="preserve">2024-11-05</t>
  </si>
  <si>
    <t xml:space="preserve">SKU-063</t>
  </si>
  <si>
    <t xml:space="preserve">Bracket Steel</t>
  </si>
  <si>
    <t xml:space="preserve">2024-09-15</t>
  </si>
  <si>
    <t xml:space="preserve">SKU-078</t>
  </si>
  <si>
    <t xml:space="preserve">Cable 2m Blue</t>
  </si>
  <si>
    <t xml:space="preserve">2024-10-01</t>
  </si>
  <si>
    <t xml:space="preserve">SKU-092</t>
  </si>
  <si>
    <t xml:space="preserve">Tape Roll</t>
  </si>
  <si>
    <t xml:space="preserve">2024-12-01</t>
  </si>
  <si>
    <t xml:space="preserve">📉  SLOW MOVING INVENTORY SUMMARY</t>
  </si>
  <si>
    <t xml:space="preserve">0-30 Days</t>
  </si>
  <si>
    <t xml:space="preserve">31-60 Days</t>
  </si>
  <si>
    <t xml:space="preserve">61-90 Days</t>
  </si>
  <si>
    <t xml:space="preserve">90+ Days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</si>
</sst>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"/>
    <numFmt numFmtId="167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0"/>
      <charset val="1"/>
    </font>
    <font>
      <sz val="10"/>
      <color rgb="FF0F172A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8"/>
      <color rgb="FF0F172A"/>
      <name val="Arial"/>
      <family val="0"/>
      <charset val="1"/>
    </font>
    <font>
      <b val="true"/>
      <sz val="12"/>
      <color rgb="FFDC2626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A1628"/>
        <bgColor rgb="FF0F172A"/>
      </patternFill>
    </fill>
    <fill>
      <patternFill patternType="solid">
        <fgColor rgb="FFF8FAFC"/>
        <bgColor rgb="FFFFFFFF"/>
      </patternFill>
    </fill>
    <fill>
      <patternFill patternType="solid">
        <fgColor rgb="FFFFFFFF"/>
        <bgColor rgb="FFF8FAFC"/>
      </patternFill>
    </fill>
    <fill>
      <patternFill patternType="solid">
        <fgColor rgb="FF16A34A"/>
        <bgColor rgb="FF008080"/>
      </patternFill>
    </fill>
    <fill>
      <patternFill patternType="solid">
        <fgColor rgb="FFD97706"/>
        <bgColor rgb="FFFF9900"/>
      </patternFill>
    </fill>
    <fill>
      <patternFill patternType="solid">
        <fgColor rgb="FFDC2626"/>
        <bgColor rgb="FF99336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 style="thin">
        <color rgb="FFD1D5DB"/>
      </left>
      <right/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DC2626"/>
        <sz val="10"/>
      </font>
      <fill>
        <patternFill>
          <bgColor rgb="FFFEE2E2"/>
        </patternFill>
      </fill>
    </dxf>
    <dxf>
      <font>
        <name val="Arial"/>
        <charset val="1"/>
        <family val="0"/>
        <b val="1"/>
        <color rgb="FFD97706"/>
        <sz val="10"/>
      </font>
      <fill>
        <patternFill>
          <bgColor rgb="FFFEF3C7"/>
        </patternFill>
      </fill>
    </dxf>
    <dxf>
      <font>
        <name val="Arial"/>
        <charset val="1"/>
        <family val="0"/>
        <b val="1"/>
        <color rgb="FF854D0E"/>
        <sz val="10"/>
      </font>
      <fill>
        <patternFill>
          <bgColor rgb="FFFEF9C3"/>
        </patternFill>
      </fill>
    </dxf>
    <dxf>
      <font>
        <name val="Arial"/>
        <charset val="1"/>
        <family val="0"/>
        <b val="1"/>
        <color rgb="FF16A34A"/>
        <sz val="10"/>
      </font>
      <fill>
        <patternFill>
          <bgColor rgb="FFDCFCE7"/>
        </patternFill>
      </fill>
    </dxf>
  </dxf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9C3"/>
      <rgbColor rgb="FFDCFCE7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EF3C7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D97706"/>
      <rgbColor rgb="FF666699"/>
      <rgbColor rgb="FF969696"/>
      <rgbColor rgb="FF003366"/>
      <rgbColor rgb="FF16A34A"/>
      <rgbColor rgb="FF0A1628"/>
      <rgbColor rgb="FF333300"/>
      <rgbColor rgb="FF854D0E"/>
      <rgbColor rgb="FF993366"/>
      <rgbColor rgb="FF333399"/>
      <rgbColor rgb="FF0F17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6"/>
    <col collapsed="false" customWidth="true" hidden="false" outlineLevel="0" max="3" min="3" style="0" width="14"/>
    <col collapsed="false" customWidth="true" hidden="false" outlineLevel="0" max="5" min="4" style="0" width="13"/>
    <col collapsed="false" customWidth="true" hidden="false" outlineLevel="0" max="6" min="6" style="0" width="16"/>
    <col collapsed="false" customWidth="true" hidden="false" outlineLevel="0" max="8" min="7" style="0" width="18"/>
    <col collapsed="false" customWidth="true" hidden="false" outlineLevel="0" max="9" min="9" style="0" width="14"/>
    <col collapsed="false" customWidth="true" hidden="false" outlineLevel="0" max="10" min="10" style="0" width="18"/>
    <col collapsed="false" customWidth="true" hidden="false" outlineLevel="0" max="11" min="11" style="0" width="22"/>
  </cols>
  <sheetData>
    <row r="1" customFormat="false" ht="36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customFormat="false" ht="15" hidden="false" customHeight="false" outlineLevel="0" collapsed="false">
      <c r="A2" s="2" t="s">
        <v>11</v>
      </c>
      <c r="B2" s="2" t="s">
        <v>12</v>
      </c>
      <c r="C2" s="2" t="s">
        <v>13</v>
      </c>
      <c r="D2" s="3" t="n">
        <v>12</v>
      </c>
      <c r="E2" s="3" t="n">
        <v>67.5</v>
      </c>
      <c r="F2" s="4" t="n">
        <f aca="false">D2*E2</f>
        <v>810</v>
      </c>
      <c r="G2" s="3" t="s">
        <v>14</v>
      </c>
      <c r="H2" s="5" t="n">
        <f aca="true">TODAY()-DATEVALUE(G2)</f>
        <v>641</v>
      </c>
      <c r="I2" s="3" t="str">
        <f aca="false">IF(H2&gt;=90,"90+ Days",IF(H2&gt;=60,"61-90 Days",IF(H2&gt;=30,"31-60 Days","0-30 Days")))</f>
        <v>90+ Days</v>
      </c>
      <c r="J2" s="4" t="n">
        <f aca="false">F2*0.02</f>
        <v>16.2</v>
      </c>
      <c r="K2" s="2" t="str">
        <f aca="false">IF(H2&gt;=90,"Liquidate / Write Off",IF(H2&gt;=60,"Discount &amp; Promote",IF(H2&gt;=30,"Review &amp; Monitor","OK")))</f>
        <v>Liquidate / Write Off</v>
      </c>
    </row>
    <row r="3" customFormat="false" ht="15" hidden="false" customHeight="false" outlineLevel="0" collapsed="false">
      <c r="A3" s="6" t="s">
        <v>15</v>
      </c>
      <c r="B3" s="6" t="s">
        <v>16</v>
      </c>
      <c r="C3" s="6" t="s">
        <v>13</v>
      </c>
      <c r="D3" s="7" t="n">
        <v>45</v>
      </c>
      <c r="E3" s="7" t="n">
        <v>3.2</v>
      </c>
      <c r="F3" s="8" t="n">
        <f aca="false">D3*E3</f>
        <v>144</v>
      </c>
      <c r="G3" s="7" t="s">
        <v>17</v>
      </c>
      <c r="H3" s="9" t="n">
        <f aca="true">TODAY()-DATEVALUE(G3)</f>
        <v>624</v>
      </c>
      <c r="I3" s="7" t="str">
        <f aca="false">IF(H3&gt;=90,"90+ Days",IF(H3&gt;=60,"61-90 Days",IF(H3&gt;=30,"31-60 Days","0-30 Days")))</f>
        <v>90+ Days</v>
      </c>
      <c r="J3" s="8" t="n">
        <f aca="false">F3*0.02</f>
        <v>2.88</v>
      </c>
      <c r="K3" s="6" t="str">
        <f aca="false">IF(H3&gt;=90,"Liquidate / Write Off",IF(H3&gt;=60,"Discount &amp; Promote",IF(H3&gt;=30,"Review &amp; Monitor","OK")))</f>
        <v>Liquidate / Write Off</v>
      </c>
    </row>
    <row r="4" customFormat="false" ht="15" hidden="false" customHeight="false" outlineLevel="0" collapsed="false">
      <c r="A4" s="2" t="s">
        <v>18</v>
      </c>
      <c r="B4" s="2" t="s">
        <v>19</v>
      </c>
      <c r="C4" s="2" t="s">
        <v>20</v>
      </c>
      <c r="D4" s="3" t="n">
        <v>200</v>
      </c>
      <c r="E4" s="3" t="n">
        <v>0.65</v>
      </c>
      <c r="F4" s="4" t="n">
        <f aca="false">D4*E4</f>
        <v>130</v>
      </c>
      <c r="G4" s="3" t="s">
        <v>21</v>
      </c>
      <c r="H4" s="5" t="n">
        <f aca="true">TODAY()-DATEVALUE(G4)</f>
        <v>585</v>
      </c>
      <c r="I4" s="3" t="str">
        <f aca="false">IF(H4&gt;=90,"90+ Days",IF(H4&gt;=60,"61-90 Days",IF(H4&gt;=30,"31-60 Days","0-30 Days")))</f>
        <v>90+ Days</v>
      </c>
      <c r="J4" s="4" t="n">
        <f aca="false">F4*0.02</f>
        <v>2.6</v>
      </c>
      <c r="K4" s="2" t="str">
        <f aca="false">IF(H4&gt;=90,"Liquidate / Write Off",IF(H4&gt;=60,"Discount &amp; Promote",IF(H4&gt;=30,"Review &amp; Monitor","OK")))</f>
        <v>Liquidate / Write Off</v>
      </c>
    </row>
    <row r="5" customFormat="false" ht="15" hidden="false" customHeight="false" outlineLevel="0" collapsed="false">
      <c r="A5" s="6" t="s">
        <v>22</v>
      </c>
      <c r="B5" s="6" t="s">
        <v>23</v>
      </c>
      <c r="C5" s="6" t="s">
        <v>13</v>
      </c>
      <c r="D5" s="7" t="n">
        <v>8</v>
      </c>
      <c r="E5" s="7" t="n">
        <v>112</v>
      </c>
      <c r="F5" s="8" t="n">
        <f aca="false">D5*E5</f>
        <v>896</v>
      </c>
      <c r="G5" s="7" t="s">
        <v>24</v>
      </c>
      <c r="H5" s="9" t="n">
        <f aca="true">TODAY()-DATEVALUE(G5)</f>
        <v>667</v>
      </c>
      <c r="I5" s="7" t="str">
        <f aca="false">IF(H5&gt;=90,"90+ Days",IF(H5&gt;=60,"61-90 Days",IF(H5&gt;=30,"31-60 Days","0-30 Days")))</f>
        <v>90+ Days</v>
      </c>
      <c r="J5" s="8" t="n">
        <f aca="false">F5*0.02</f>
        <v>17.92</v>
      </c>
      <c r="K5" s="6" t="str">
        <f aca="false">IF(H5&gt;=90,"Liquidate / Write Off",IF(H5&gt;=60,"Discount &amp; Promote",IF(H5&gt;=30,"Review &amp; Monitor","OK")))</f>
        <v>Liquidate / Write Off</v>
      </c>
    </row>
    <row r="6" customFormat="false" ht="15" hidden="false" customHeight="false" outlineLevel="0" collapsed="false">
      <c r="A6" s="2" t="s">
        <v>25</v>
      </c>
      <c r="B6" s="2" t="s">
        <v>26</v>
      </c>
      <c r="C6" s="2" t="s">
        <v>20</v>
      </c>
      <c r="D6" s="3" t="n">
        <v>60</v>
      </c>
      <c r="E6" s="3" t="n">
        <v>8.5</v>
      </c>
      <c r="F6" s="4" t="n">
        <f aca="false">D6*E6</f>
        <v>510</v>
      </c>
      <c r="G6" s="3" t="s">
        <v>27</v>
      </c>
      <c r="H6" s="5" t="n">
        <f aca="true">TODAY()-DATEVALUE(G6)</f>
        <v>559</v>
      </c>
      <c r="I6" s="3" t="str">
        <f aca="false">IF(H6&gt;=90,"90+ Days",IF(H6&gt;=60,"61-90 Days",IF(H6&gt;=30,"31-60 Days","0-30 Days")))</f>
        <v>90+ Days</v>
      </c>
      <c r="J6" s="4" t="n">
        <f aca="false">F6*0.02</f>
        <v>10.2</v>
      </c>
      <c r="K6" s="2" t="str">
        <f aca="false">IF(H6&gt;=90,"Liquidate / Write Off",IF(H6&gt;=60,"Discount &amp; Promote",IF(H6&gt;=30,"Review &amp; Monitor","OK")))</f>
        <v>Liquidate / Write Off</v>
      </c>
    </row>
    <row r="7" customFormat="false" ht="15" hidden="false" customHeight="false" outlineLevel="0" collapsed="false">
      <c r="A7" s="6" t="s">
        <v>28</v>
      </c>
      <c r="B7" s="6" t="s">
        <v>29</v>
      </c>
      <c r="C7" s="6" t="s">
        <v>13</v>
      </c>
      <c r="D7" s="7" t="n">
        <v>35</v>
      </c>
      <c r="E7" s="7" t="n">
        <v>5.8</v>
      </c>
      <c r="F7" s="8" t="n">
        <f aca="false">D7*E7</f>
        <v>203</v>
      </c>
      <c r="G7" s="7" t="s">
        <v>30</v>
      </c>
      <c r="H7" s="9" t="n">
        <f aca="true">TODAY()-DATEVALUE(G7)</f>
        <v>610</v>
      </c>
      <c r="I7" s="7" t="str">
        <f aca="false">IF(H7&gt;=90,"90+ Days",IF(H7&gt;=60,"61-90 Days",IF(H7&gt;=30,"31-60 Days","0-30 Days")))</f>
        <v>90+ Days</v>
      </c>
      <c r="J7" s="8" t="n">
        <f aca="false">F7*0.02</f>
        <v>4.06</v>
      </c>
      <c r="K7" s="6" t="str">
        <f aca="false">IF(H7&gt;=90,"Liquidate / Write Off",IF(H7&gt;=60,"Discount &amp; Promote",IF(H7&gt;=30,"Review &amp; Monitor","OK")))</f>
        <v>Liquidate / Write Off</v>
      </c>
    </row>
    <row r="8" customFormat="false" ht="15" hidden="false" customHeight="false" outlineLevel="0" collapsed="false">
      <c r="A8" s="2" t="s">
        <v>31</v>
      </c>
      <c r="B8" s="2" t="s">
        <v>32</v>
      </c>
      <c r="C8" s="2" t="s">
        <v>13</v>
      </c>
      <c r="D8" s="3" t="n">
        <v>22</v>
      </c>
      <c r="E8" s="3" t="n">
        <v>6.2</v>
      </c>
      <c r="F8" s="4" t="n">
        <f aca="false">D8*E8</f>
        <v>136.4</v>
      </c>
      <c r="G8" s="3" t="s">
        <v>33</v>
      </c>
      <c r="H8" s="5" t="n">
        <f aca="true">TODAY()-DATEVALUE(G8)</f>
        <v>594</v>
      </c>
      <c r="I8" s="3" t="str">
        <f aca="false">IF(H8&gt;=90,"90+ Days",IF(H8&gt;=60,"61-90 Days",IF(H8&gt;=30,"31-60 Days","0-30 Days")))</f>
        <v>90+ Days</v>
      </c>
      <c r="J8" s="4" t="n">
        <f aca="false">F8*0.02</f>
        <v>2.728</v>
      </c>
      <c r="K8" s="2" t="str">
        <f aca="false">IF(H8&gt;=90,"Liquidate / Write Off",IF(H8&gt;=60,"Discount &amp; Promote",IF(H8&gt;=30,"Review &amp; Monitor","OK")))</f>
        <v>Liquidate / Write Off</v>
      </c>
    </row>
    <row r="9" customFormat="false" ht="15" hidden="false" customHeight="false" outlineLevel="0" collapsed="false">
      <c r="A9" s="6" t="s">
        <v>34</v>
      </c>
      <c r="B9" s="6" t="s">
        <v>35</v>
      </c>
      <c r="C9" s="6" t="s">
        <v>20</v>
      </c>
      <c r="D9" s="7" t="n">
        <v>500</v>
      </c>
      <c r="E9" s="7" t="n">
        <v>0.45</v>
      </c>
      <c r="F9" s="8" t="n">
        <f aca="false">D9*E9</f>
        <v>225</v>
      </c>
      <c r="G9" s="7" t="s">
        <v>36</v>
      </c>
      <c r="H9" s="9" t="n">
        <f aca="true">TODAY()-DATEVALUE(G9)</f>
        <v>533</v>
      </c>
      <c r="I9" s="7" t="str">
        <f aca="false">IF(H9&gt;=90,"90+ Days",IF(H9&gt;=60,"61-90 Days",IF(H9&gt;=30,"31-60 Days","0-30 Days")))</f>
        <v>90+ Days</v>
      </c>
      <c r="J9" s="8" t="n">
        <f aca="false">F9*0.02</f>
        <v>4.5</v>
      </c>
      <c r="K9" s="6" t="str">
        <f aca="false">IF(H9&gt;=90,"Liquidate / Write Off",IF(H9&gt;=60,"Discount &amp; Promote",IF(H9&gt;=30,"Review &amp; Monitor","OK")))</f>
        <v>Liquidate / Write Off</v>
      </c>
    </row>
  </sheetData>
  <conditionalFormatting sqref="I2:I9">
    <cfRule type="expression" priority="2" aboveAverage="0" equalAverage="0" bottom="0" percent="0" rank="0" text="" dxfId="0">
      <formula>I2="90+ Days"</formula>
    </cfRule>
    <cfRule type="expression" priority="3" aboveAverage="0" equalAverage="0" bottom="0" percent="0" rank="0" text="" dxfId="1">
      <formula>I2="61-90 Days"</formula>
    </cfRule>
    <cfRule type="expression" priority="4" aboveAverage="0" equalAverage="0" bottom="0" percent="0" rank="0" text="" dxfId="2">
      <formula>I2="31-60 Days"</formula>
    </cfRule>
    <cfRule type="expression" priority="5" aboveAverage="0" equalAverage="0" bottom="0" percent="0" rank="0" text="" dxfId="3">
      <formula>I2="0-30 Days"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N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3" min="2" style="0" width="10"/>
  </cols>
  <sheetData>
    <row r="2" customFormat="false" ht="39.75" hidden="false" customHeight="true" outlineLevel="0" collapsed="false">
      <c r="B2" s="10" t="s">
        <v>37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4" customFormat="false" ht="21.75" hidden="false" customHeight="true" outlineLevel="0" collapsed="false">
      <c r="B4" s="11" t="s">
        <v>38</v>
      </c>
      <c r="C4" s="11"/>
      <c r="D4" s="11"/>
      <c r="E4" s="12" t="s">
        <v>39</v>
      </c>
      <c r="F4" s="12"/>
      <c r="G4" s="12"/>
      <c r="H4" s="12" t="s">
        <v>40</v>
      </c>
      <c r="I4" s="12"/>
      <c r="J4" s="12"/>
      <c r="K4" s="13" t="s">
        <v>41</v>
      </c>
      <c r="L4" s="13"/>
      <c r="M4" s="13"/>
    </row>
    <row r="5" customFormat="false" ht="36" hidden="false" customHeight="true" outlineLevel="0" collapsed="false">
      <c r="B5" s="14" t="n">
        <f aca="false">COUNTIF('Slow Movers'!I2:I1000,"0-30 Days")</f>
        <v>0</v>
      </c>
      <c r="C5" s="14"/>
      <c r="D5" s="14"/>
      <c r="E5" s="14" t="n">
        <f aca="false">COUNTIF('Slow Movers'!I2:I1000,"31-60 Days")</f>
        <v>0</v>
      </c>
      <c r="F5" s="14"/>
      <c r="G5" s="14"/>
      <c r="H5" s="14" t="n">
        <f aca="false">COUNTIF('Slow Movers'!I2:I1000,"61-90 Days")</f>
        <v>0</v>
      </c>
      <c r="I5" s="14"/>
      <c r="J5" s="14"/>
      <c r="K5" s="14" t="n">
        <f aca="false">COUNTIF('Slow Movers'!I2:I1000,"90+ Days")</f>
        <v>8</v>
      </c>
      <c r="L5" s="14"/>
      <c r="M5" s="14"/>
    </row>
    <row r="7" customFormat="false" ht="21.75" hidden="false" customHeight="true" outlineLevel="0" collapsed="false">
      <c r="B7" s="15" t="str">
        <f aca="false">TEXT(SUMIF('Slow Movers'!I2:I1000,"90+ Days",'Slow Movers'!F2:F1000)+SUMIF('Slow Movers'!I2:I1000,"61-90 Days",'Slow Movers'!F2:F1000),"$#,##0.00")&amp;" at risk (60+ day items)"</f>
        <v>$3,054.40 at risk (60+ day items)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</sheetData>
  <mergeCells count="10">
    <mergeCell ref="B2:M2"/>
    <mergeCell ref="B4:D4"/>
    <mergeCell ref="E4:G4"/>
    <mergeCell ref="H4:J4"/>
    <mergeCell ref="K4:M4"/>
    <mergeCell ref="B5:D5"/>
    <mergeCell ref="E5:G5"/>
    <mergeCell ref="H5:J5"/>
    <mergeCell ref="K5:M5"/>
    <mergeCell ref="B7:N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2026-05-18T21:44:52Z</dcterms:created>
  <dc:creator>openpyxl</dc:creator>
  <dc:description/>
  <dc:language>en-US</dc:language>
  <cp:lastModifiedBy/>
  <dcterms:modified xsi:type="dcterms:W3CDTF">2026-05-18T21:44:52Z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