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order List" sheetId="1" state="visible" r:id="rId3"/>
    <sheet name="Item Master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<sst xmlns="http://schemas.openxmlformats.org/spreadsheetml/2006/main" count="83" uniqueCount="50">
  <si>
    <t xml:space="preserve">SKU</t>
  </si>
  <si>
    <t xml:space="preserve">Item Name</t>
  </si>
  <si>
    <t xml:space="preserve">Category</t>
  </si>
  <si>
    <t xml:space="preserve">Qty on Hand</t>
  </si>
  <si>
    <t xml:space="preserve">Reorder Point</t>
  </si>
  <si>
    <t xml:space="preserve">Shortfall</t>
  </si>
  <si>
    <t xml:space="preserve">Supplier</t>
  </si>
  <si>
    <t xml:space="preserve">Lead Time (days)</t>
  </si>
  <si>
    <t xml:space="preserve">Unit Cost ($)</t>
  </si>
  <si>
    <t xml:space="preserve">Suggested Order Qty</t>
  </si>
  <si>
    <t xml:space="preserve">Est. Order Cost ($)</t>
  </si>
  <si>
    <t xml:space="preserve">Priority</t>
  </si>
  <si>
    <t xml:space="preserve">Last Order Date</t>
  </si>
  <si>
    <t xml:space="preserve">SKU-006</t>
  </si>
  <si>
    <t xml:space="preserve">Connector Type A</t>
  </si>
  <si>
    <t xml:space="preserve">Components</t>
  </si>
  <si>
    <t xml:space="preserve">ElecSupply</t>
  </si>
  <si>
    <t xml:space="preserve">2024-11-20</t>
  </si>
  <si>
    <t xml:space="preserve">SKU-012</t>
  </si>
  <si>
    <t xml:space="preserve">Cable 1m</t>
  </si>
  <si>
    <t xml:space="preserve">2024-10-15</t>
  </si>
  <si>
    <t xml:space="preserve">SKU-005</t>
  </si>
  <si>
    <t xml:space="preserve">Motor Assembly</t>
  </si>
  <si>
    <t xml:space="preserve">MechParts</t>
  </si>
  <si>
    <t xml:space="preserve">2024-12-01</t>
  </si>
  <si>
    <t xml:space="preserve">SKU-002</t>
  </si>
  <si>
    <t xml:space="preserve">Widget B - Red</t>
  </si>
  <si>
    <t xml:space="preserve">Parts</t>
  </si>
  <si>
    <t xml:space="preserve">Acme Corp</t>
  </si>
  <si>
    <t xml:space="preserve">2024-12-10</t>
  </si>
  <si>
    <t xml:space="preserve">SKU-004</t>
  </si>
  <si>
    <t xml:space="preserve">Packaging Box S</t>
  </si>
  <si>
    <t xml:space="preserve">Packaging</t>
  </si>
  <si>
    <t xml:space="preserve">BoxCo</t>
  </si>
  <si>
    <t xml:space="preserve">2024-12-28</t>
  </si>
  <si>
    <t xml:space="preserve">SKU-010</t>
  </si>
  <si>
    <t xml:space="preserve">Control Board</t>
  </si>
  <si>
    <t xml:space="preserve">2024-12-20</t>
  </si>
  <si>
    <t xml:space="preserve">TOTAL ORDER COST:</t>
  </si>
  <si>
    <t xml:space="preserve">Unit</t>
  </si>
  <si>
    <t xml:space="preserve">Max Stock</t>
  </si>
  <si>
    <t xml:space="preserve">SKU-001</t>
  </si>
  <si>
    <t xml:space="preserve">Widget A</t>
  </si>
  <si>
    <t xml:space="preserve">EA</t>
  </si>
  <si>
    <t xml:space="preserve">Widget B</t>
  </si>
  <si>
    <t xml:space="preserve">SKU-003</t>
  </si>
  <si>
    <t xml:space="preserve">Box L</t>
  </si>
  <si>
    <t xml:space="preserve">Box S</t>
  </si>
  <si>
    <t xml:space="preserve">Motor</t>
  </si>
  <si>
    <t xml:space="preserve">Connector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</si>
</sst>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FFFF"/>
      <name val="Arial"/>
      <family val="0"/>
      <charset val="1"/>
    </font>
    <font>
      <sz val="10"/>
      <color rgb="FF0F172A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1"/>
      <color rgb="FFDC2626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0A1628"/>
        <bgColor rgb="FF0F172A"/>
      </patternFill>
    </fill>
    <fill>
      <patternFill patternType="solid">
        <fgColor rgb="FFF8FAFC"/>
        <bgColor rgb="FFFFFFFF"/>
      </patternFill>
    </fill>
    <fill>
      <patternFill patternType="solid">
        <fgColor rgb="FFFFFFFF"/>
        <bgColor rgb="FFF8FAF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8FAFC"/>
      <rgbColor rgb="FFCCFFFF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A1628"/>
      <rgbColor rgb="FF333300"/>
      <rgbColor rgb="FF993300"/>
      <rgbColor rgb="FF993366"/>
      <rgbColor rgb="FF333399"/>
      <rgbColor rgb="FF0F172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26"/>
    <col collapsed="false" customWidth="true" hidden="false" outlineLevel="0" max="3" min="3" style="0" width="14"/>
    <col collapsed="false" customWidth="true" hidden="false" outlineLevel="0" max="5" min="4" style="0" width="13"/>
    <col collapsed="false" customWidth="true" hidden="false" outlineLevel="0" max="6" min="6" style="0" width="10"/>
    <col collapsed="false" customWidth="true" hidden="false" outlineLevel="0" max="7" min="7" style="0" width="18"/>
    <col collapsed="false" customWidth="true" hidden="false" outlineLevel="0" max="8" min="8" style="0" width="16"/>
    <col collapsed="false" customWidth="true" hidden="false" outlineLevel="0" max="9" min="9" style="0" width="13"/>
    <col collapsed="false" customWidth="true" hidden="false" outlineLevel="0" max="10" min="10" style="0" width="18"/>
    <col collapsed="false" customWidth="true" hidden="false" outlineLevel="0" max="11" min="11" style="0" width="16"/>
    <col collapsed="false" customWidth="true" hidden="false" outlineLevel="0" max="12" min="12" style="0" width="10"/>
    <col collapsed="false" customWidth="true" hidden="false" outlineLevel="0" max="13" min="13" style="0" width="14"/>
  </cols>
  <sheetData>
    <row r="1" customFormat="false" ht="36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customFormat="false" ht="21.75" hidden="false" customHeight="true" outlineLevel="0" collapsed="false">
      <c r="A2" s="2" t="s">
        <v>13</v>
      </c>
      <c r="B2" s="2" t="s">
        <v>14</v>
      </c>
      <c r="C2" s="2" t="s">
        <v>15</v>
      </c>
      <c r="D2" s="3" t="n">
        <v>0</v>
      </c>
      <c r="E2" s="3" t="n">
        <v>20</v>
      </c>
      <c r="F2" s="3" t="n">
        <f aca="false">MAX(0,E2-D2)</f>
        <v>20</v>
      </c>
      <c r="G2" s="2" t="s">
        <v>16</v>
      </c>
      <c r="H2" s="3" t="n">
        <v>21</v>
      </c>
      <c r="I2" s="3" t="n">
        <v>3.25</v>
      </c>
      <c r="J2" s="3" t="n">
        <f aca="false">CEILING(MAX(E2*2-D2,E2),10)</f>
        <v>40</v>
      </c>
      <c r="K2" s="4" t="n">
        <f aca="false">J2*I2</f>
        <v>130</v>
      </c>
      <c r="L2" s="3" t="str">
        <f aca="false">IF(D2=0,"🔴 URGENT",IF(D2/E2&lt;0.5,"🟡 HIGH","🟢 NORMAL"))</f>
        <v>🔴 URGENT</v>
      </c>
      <c r="M2" s="3" t="s">
        <v>17</v>
      </c>
    </row>
    <row r="3" customFormat="false" ht="21.75" hidden="false" customHeight="true" outlineLevel="0" collapsed="false">
      <c r="A3" s="5" t="s">
        <v>18</v>
      </c>
      <c r="B3" s="5" t="s">
        <v>19</v>
      </c>
      <c r="C3" s="5" t="s">
        <v>15</v>
      </c>
      <c r="D3" s="6" t="n">
        <v>0</v>
      </c>
      <c r="E3" s="6" t="n">
        <v>15</v>
      </c>
      <c r="F3" s="6" t="n">
        <f aca="false">MAX(0,E3-D3)</f>
        <v>15</v>
      </c>
      <c r="G3" s="5" t="s">
        <v>16</v>
      </c>
      <c r="H3" s="6" t="n">
        <v>21</v>
      </c>
      <c r="I3" s="6" t="n">
        <v>4.8</v>
      </c>
      <c r="J3" s="6" t="n">
        <f aca="false">CEILING(MAX(E3*2-D3,E3),10)</f>
        <v>30</v>
      </c>
      <c r="K3" s="7" t="n">
        <f aca="false">J3*I3</f>
        <v>144</v>
      </c>
      <c r="L3" s="6" t="str">
        <f aca="false">IF(D3=0,"🔴 URGENT",IF(D3/E3&lt;0.5,"🟡 HIGH","🟢 NORMAL"))</f>
        <v>🔴 URGENT</v>
      </c>
      <c r="M3" s="6" t="s">
        <v>20</v>
      </c>
    </row>
    <row r="4" customFormat="false" ht="21.75" hidden="false" customHeight="true" outlineLevel="0" collapsed="false">
      <c r="A4" s="2" t="s">
        <v>21</v>
      </c>
      <c r="B4" s="2" t="s">
        <v>22</v>
      </c>
      <c r="C4" s="2" t="s">
        <v>15</v>
      </c>
      <c r="D4" s="3" t="n">
        <v>5</v>
      </c>
      <c r="E4" s="3" t="n">
        <v>10</v>
      </c>
      <c r="F4" s="3" t="n">
        <f aca="false">MAX(0,E4-D4)</f>
        <v>5</v>
      </c>
      <c r="G4" s="2" t="s">
        <v>23</v>
      </c>
      <c r="H4" s="3" t="n">
        <v>14</v>
      </c>
      <c r="I4" s="3" t="n">
        <v>89.99</v>
      </c>
      <c r="J4" s="3" t="n">
        <f aca="false">CEILING(MAX(E4*2-D4,E4),10)</f>
        <v>20</v>
      </c>
      <c r="K4" s="4" t="n">
        <f aca="false">J4*I4</f>
        <v>1799.8</v>
      </c>
      <c r="L4" s="3" t="str">
        <f aca="false">IF(D4=0,"🔴 URGENT",IF(D4/E4&lt;0.5,"🟡 HIGH","🟢 NORMAL"))</f>
        <v>🟢 NORMAL</v>
      </c>
      <c r="M4" s="3" t="s">
        <v>24</v>
      </c>
    </row>
    <row r="5" customFormat="false" ht="21.75" hidden="false" customHeight="true" outlineLevel="0" collapsed="false">
      <c r="A5" s="5" t="s">
        <v>25</v>
      </c>
      <c r="B5" s="5" t="s">
        <v>26</v>
      </c>
      <c r="C5" s="5" t="s">
        <v>27</v>
      </c>
      <c r="D5" s="6" t="n">
        <v>18</v>
      </c>
      <c r="E5" s="6" t="n">
        <v>30</v>
      </c>
      <c r="F5" s="6" t="n">
        <f aca="false">MAX(0,E5-D5)</f>
        <v>12</v>
      </c>
      <c r="G5" s="5" t="s">
        <v>28</v>
      </c>
      <c r="H5" s="6" t="n">
        <v>14</v>
      </c>
      <c r="I5" s="6" t="n">
        <v>6.75</v>
      </c>
      <c r="J5" s="6" t="n">
        <f aca="false">CEILING(MAX(E5*2-D5,E5),10)</f>
        <v>50</v>
      </c>
      <c r="K5" s="7" t="n">
        <f aca="false">J5*I5</f>
        <v>337.5</v>
      </c>
      <c r="L5" s="6" t="str">
        <f aca="false">IF(D5=0,"🔴 URGENT",IF(D5/E5&lt;0.5,"🟡 HIGH","🟢 NORMAL"))</f>
        <v>🟢 NORMAL</v>
      </c>
      <c r="M5" s="6" t="s">
        <v>29</v>
      </c>
    </row>
    <row r="6" customFormat="false" ht="21.75" hidden="false" customHeight="true" outlineLevel="0" collapsed="false">
      <c r="A6" s="2" t="s">
        <v>30</v>
      </c>
      <c r="B6" s="2" t="s">
        <v>31</v>
      </c>
      <c r="C6" s="2" t="s">
        <v>32</v>
      </c>
      <c r="D6" s="3" t="n">
        <v>80</v>
      </c>
      <c r="E6" s="3" t="n">
        <v>100</v>
      </c>
      <c r="F6" s="3" t="n">
        <f aca="false">MAX(0,E6-D6)</f>
        <v>20</v>
      </c>
      <c r="G6" s="2" t="s">
        <v>33</v>
      </c>
      <c r="H6" s="3" t="n">
        <v>7</v>
      </c>
      <c r="I6" s="3" t="n">
        <v>0.9</v>
      </c>
      <c r="J6" s="3" t="n">
        <f aca="false">CEILING(MAX(E6*2-D6,E6),10)</f>
        <v>120</v>
      </c>
      <c r="K6" s="4" t="n">
        <f aca="false">J6*I6</f>
        <v>108</v>
      </c>
      <c r="L6" s="3" t="str">
        <f aca="false">IF(D6=0,"🔴 URGENT",IF(D6/E6&lt;0.5,"🟡 HIGH","🟢 NORMAL"))</f>
        <v>🟢 NORMAL</v>
      </c>
      <c r="M6" s="3" t="s">
        <v>34</v>
      </c>
    </row>
    <row r="7" customFormat="false" ht="21.75" hidden="false" customHeight="true" outlineLevel="0" collapsed="false">
      <c r="A7" s="5" t="s">
        <v>35</v>
      </c>
      <c r="B7" s="5" t="s">
        <v>36</v>
      </c>
      <c r="C7" s="5" t="s">
        <v>15</v>
      </c>
      <c r="D7" s="6" t="n">
        <v>8</v>
      </c>
      <c r="E7" s="6" t="n">
        <v>5</v>
      </c>
      <c r="F7" s="6" t="n">
        <f aca="false">MAX(0,E7-D7)</f>
        <v>0</v>
      </c>
      <c r="G7" s="5" t="s">
        <v>16</v>
      </c>
      <c r="H7" s="6" t="n">
        <v>21</v>
      </c>
      <c r="I7" s="6" t="n">
        <v>145</v>
      </c>
      <c r="J7" s="6" t="n">
        <f aca="false">CEILING(MAX(E7*2-D7,E7),10)</f>
        <v>10</v>
      </c>
      <c r="K7" s="7" t="n">
        <f aca="false">J7*I7</f>
        <v>1450</v>
      </c>
      <c r="L7" s="6" t="str">
        <f aca="false">IF(D7=0,"🔴 URGENT",IF(D7/E7&lt;0.5,"🟡 HIGH","🟢 NORMAL"))</f>
        <v>🟢 NORMAL</v>
      </c>
      <c r="M7" s="6" t="s">
        <v>37</v>
      </c>
    </row>
    <row r="8" customFormat="false" ht="15" hidden="false" customHeight="false" outlineLevel="0" collapsed="false">
      <c r="I8" s="8" t="s">
        <v>38</v>
      </c>
      <c r="K8" s="9" t="n">
        <f aca="false">SUM(K2:K7)</f>
        <v>3969.3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26"/>
    <col collapsed="false" customWidth="true" hidden="false" outlineLevel="0" max="3" min="3" style="0" width="14"/>
    <col collapsed="false" customWidth="true" hidden="false" outlineLevel="0" max="4" min="4" style="0" width="8"/>
    <col collapsed="false" customWidth="true" hidden="false" outlineLevel="0" max="5" min="5" style="0" width="13"/>
    <col collapsed="false" customWidth="true" hidden="false" outlineLevel="0" max="6" min="6" style="0" width="12"/>
    <col collapsed="false" customWidth="true" hidden="false" outlineLevel="0" max="7" min="7" style="0" width="13"/>
    <col collapsed="false" customWidth="true" hidden="false" outlineLevel="0" max="8" min="8" style="0" width="18"/>
    <col collapsed="false" customWidth="true" hidden="false" outlineLevel="0" max="9" min="9" style="0" width="16"/>
  </cols>
  <sheetData>
    <row r="1" customFormat="false" ht="31.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39</v>
      </c>
      <c r="E1" s="1" t="s">
        <v>4</v>
      </c>
      <c r="F1" s="1" t="s">
        <v>40</v>
      </c>
      <c r="G1" s="1" t="s">
        <v>8</v>
      </c>
      <c r="H1" s="1" t="s">
        <v>6</v>
      </c>
      <c r="I1" s="1" t="s">
        <v>7</v>
      </c>
    </row>
    <row r="2" customFormat="false" ht="15" hidden="false" customHeight="false" outlineLevel="0" collapsed="false">
      <c r="A2" s="2" t="s">
        <v>41</v>
      </c>
      <c r="B2" s="2" t="s">
        <v>42</v>
      </c>
      <c r="C2" s="2" t="s">
        <v>27</v>
      </c>
      <c r="D2" s="3" t="s">
        <v>43</v>
      </c>
      <c r="E2" s="3" t="n">
        <v>50</v>
      </c>
      <c r="F2" s="3" t="n">
        <v>300</v>
      </c>
      <c r="G2" s="3" t="n">
        <v>4.5</v>
      </c>
      <c r="H2" s="2" t="s">
        <v>28</v>
      </c>
      <c r="I2" s="3" t="n">
        <v>14</v>
      </c>
    </row>
    <row r="3" customFormat="false" ht="15" hidden="false" customHeight="false" outlineLevel="0" collapsed="false">
      <c r="A3" s="5" t="s">
        <v>25</v>
      </c>
      <c r="B3" s="5" t="s">
        <v>44</v>
      </c>
      <c r="C3" s="5" t="s">
        <v>27</v>
      </c>
      <c r="D3" s="6" t="s">
        <v>43</v>
      </c>
      <c r="E3" s="6" t="n">
        <v>30</v>
      </c>
      <c r="F3" s="6" t="n">
        <v>200</v>
      </c>
      <c r="G3" s="6" t="n">
        <v>6.75</v>
      </c>
      <c r="H3" s="5" t="s">
        <v>28</v>
      </c>
      <c r="I3" s="6" t="n">
        <v>14</v>
      </c>
    </row>
    <row r="4" customFormat="false" ht="15" hidden="false" customHeight="false" outlineLevel="0" collapsed="false">
      <c r="A4" s="2" t="s">
        <v>45</v>
      </c>
      <c r="B4" s="2" t="s">
        <v>46</v>
      </c>
      <c r="C4" s="2" t="s">
        <v>32</v>
      </c>
      <c r="D4" s="3" t="s">
        <v>43</v>
      </c>
      <c r="E4" s="3" t="n">
        <v>100</v>
      </c>
      <c r="F4" s="3" t="n">
        <v>1000</v>
      </c>
      <c r="G4" s="3" t="n">
        <v>1.2</v>
      </c>
      <c r="H4" s="2" t="s">
        <v>33</v>
      </c>
      <c r="I4" s="3" t="n">
        <v>7</v>
      </c>
    </row>
    <row r="5" customFormat="false" ht="15" hidden="false" customHeight="false" outlineLevel="0" collapsed="false">
      <c r="A5" s="5" t="s">
        <v>30</v>
      </c>
      <c r="B5" s="5" t="s">
        <v>47</v>
      </c>
      <c r="C5" s="5" t="s">
        <v>32</v>
      </c>
      <c r="D5" s="6" t="s">
        <v>43</v>
      </c>
      <c r="E5" s="6" t="n">
        <v>100</v>
      </c>
      <c r="F5" s="6" t="n">
        <v>800</v>
      </c>
      <c r="G5" s="6" t="n">
        <v>0.9</v>
      </c>
      <c r="H5" s="5" t="s">
        <v>33</v>
      </c>
      <c r="I5" s="6" t="n">
        <v>7</v>
      </c>
    </row>
    <row r="6" customFormat="false" ht="15" hidden="false" customHeight="false" outlineLevel="0" collapsed="false">
      <c r="A6" s="2" t="s">
        <v>21</v>
      </c>
      <c r="B6" s="2" t="s">
        <v>48</v>
      </c>
      <c r="C6" s="2" t="s">
        <v>15</v>
      </c>
      <c r="D6" s="3" t="s">
        <v>43</v>
      </c>
      <c r="E6" s="3" t="n">
        <v>10</v>
      </c>
      <c r="F6" s="3" t="n">
        <v>50</v>
      </c>
      <c r="G6" s="3" t="n">
        <v>89.99</v>
      </c>
      <c r="H6" s="2" t="s">
        <v>23</v>
      </c>
      <c r="I6" s="3" t="n">
        <v>14</v>
      </c>
    </row>
    <row r="7" customFormat="false" ht="15" hidden="false" customHeight="false" outlineLevel="0" collapsed="false">
      <c r="A7" s="5" t="s">
        <v>13</v>
      </c>
      <c r="B7" s="5" t="s">
        <v>49</v>
      </c>
      <c r="C7" s="5" t="s">
        <v>15</v>
      </c>
      <c r="D7" s="6" t="s">
        <v>43</v>
      </c>
      <c r="E7" s="6" t="n">
        <v>20</v>
      </c>
      <c r="F7" s="6" t="n">
        <v>100</v>
      </c>
      <c r="G7" s="6" t="n">
        <v>3.25</v>
      </c>
      <c r="H7" s="5" t="s">
        <v>16</v>
      </c>
      <c r="I7" s="6" t="n">
        <v>21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2026-05-18T21:46:27Z</dcterms:created>
  <dc:creator>openpyxl</dc:creator>
  <dc:description/>
  <dc:language>en-US</dc:language>
  <cp:lastModifiedBy/>
  <dcterms:modified xsi:type="dcterms:W3CDTF">2026-05-18T21:46:27Z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